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envistats\EnviStats\EnviStats-2019\V1\Publication_Panwar_Sir\"/>
    </mc:Choice>
  </mc:AlternateContent>
  <bookViews>
    <workbookView xWindow="0" yWindow="0" windowWidth="19200" windowHeight="11595" activeTab="3"/>
  </bookViews>
  <sheets>
    <sheet name="4.01" sheetId="20" r:id="rId1"/>
    <sheet name="4.02" sheetId="16" r:id="rId2"/>
    <sheet name="4. 03" sheetId="17" r:id="rId3"/>
    <sheet name="4.04" sheetId="5" r:id="rId4"/>
    <sheet name="4.05" sheetId="6" r:id="rId5"/>
    <sheet name="4.06" sheetId="19" r:id="rId6"/>
    <sheet name="4.07" sheetId="8" r:id="rId7"/>
    <sheet name="4.08" sheetId="9" r:id="rId8"/>
    <sheet name="4.09" sheetId="10" r:id="rId9"/>
    <sheet name="4.10" sheetId="13" r:id="rId10"/>
    <sheet name="4.11" sheetId="14" r:id="rId11"/>
  </sheets>
  <definedNames>
    <definedName name="_xlnm.Print_Area" localSheetId="2">'4. 03'!$A$1:$N$73</definedName>
    <definedName name="_xlnm.Print_Area" localSheetId="0">'4.01'!$A$1:$O$30</definedName>
    <definedName name="_xlnm.Print_Area" localSheetId="1">'4.02'!$A$1:$BD$25</definedName>
    <definedName name="_xlnm.Print_Area" localSheetId="3">'4.04'!$A$1:$F$40</definedName>
    <definedName name="_xlnm.Print_Area" localSheetId="4">'4.05'!$A$1:$H$44</definedName>
    <definedName name="_xlnm.Print_Area" localSheetId="5">'4.06'!$A$1:$C$62</definedName>
    <definedName name="_xlnm.Print_Area" localSheetId="6">'4.07'!$A$1:$E$25</definedName>
    <definedName name="_xlnm.Print_Area" localSheetId="7">'4.08'!$A$1:$K$40</definedName>
    <definedName name="_xlnm.Print_Area" localSheetId="8">'4.09'!$A$1:$AK$21</definedName>
    <definedName name="_xlnm.Print_Area" localSheetId="9">'4.10'!$A$1:$E$35</definedName>
    <definedName name="_xlnm.Print_Area" localSheetId="10">'4.11'!$A$1:$U$31</definedName>
    <definedName name="_xlnm.Print_Titles" localSheetId="3">'4.04'!$1:$3</definedName>
    <definedName name="_xlnm.Print_Titles" localSheetId="4">'4.05'!$1:$5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5" i="16" l="1"/>
  <c r="N70" i="17"/>
  <c r="N69" i="17"/>
  <c r="N62" i="17"/>
  <c r="M62" i="17"/>
  <c r="L62" i="17"/>
  <c r="K62" i="17"/>
  <c r="J62" i="17"/>
  <c r="I62" i="17"/>
  <c r="H62" i="17"/>
  <c r="G62" i="17"/>
  <c r="F62" i="17"/>
  <c r="E62" i="17"/>
  <c r="D62" i="17"/>
  <c r="C62" i="17"/>
  <c r="B62" i="17"/>
  <c r="N51" i="17"/>
  <c r="M51" i="17"/>
  <c r="L51" i="17"/>
  <c r="K51" i="17"/>
  <c r="J51" i="17"/>
  <c r="I51" i="17"/>
  <c r="H51" i="17"/>
  <c r="G51" i="17"/>
  <c r="F51" i="17"/>
  <c r="E51" i="17"/>
  <c r="D51" i="17"/>
  <c r="C51" i="17"/>
  <c r="B51" i="17"/>
  <c r="N41" i="17"/>
  <c r="M41" i="17"/>
  <c r="L41" i="17"/>
  <c r="K41" i="17"/>
  <c r="J41" i="17"/>
  <c r="I41" i="17"/>
  <c r="H41" i="17"/>
  <c r="G41" i="17"/>
  <c r="F41" i="17"/>
  <c r="E41" i="17"/>
  <c r="D41" i="17"/>
  <c r="C41" i="17"/>
  <c r="B41" i="17"/>
  <c r="N31" i="17"/>
  <c r="M31" i="17"/>
  <c r="L31" i="17"/>
  <c r="K31" i="17"/>
  <c r="J31" i="17"/>
  <c r="I31" i="17"/>
  <c r="H31" i="17"/>
  <c r="G31" i="17"/>
  <c r="F31" i="17"/>
  <c r="E31" i="17"/>
  <c r="D31" i="17"/>
  <c r="C31" i="17"/>
  <c r="B31" i="17"/>
  <c r="N28" i="20"/>
  <c r="M28" i="20"/>
  <c r="E71" i="17" l="1"/>
  <c r="I71" i="17"/>
  <c r="M71" i="17"/>
  <c r="D71" i="17"/>
  <c r="H71" i="17"/>
  <c r="L71" i="17"/>
  <c r="C71" i="17"/>
  <c r="G71" i="17"/>
  <c r="K71" i="17"/>
  <c r="B71" i="17"/>
  <c r="F71" i="17"/>
  <c r="J71" i="17"/>
  <c r="N71" i="17"/>
  <c r="G38" i="9" l="1"/>
  <c r="J38" i="9"/>
  <c r="H38" i="9"/>
  <c r="I38" i="9"/>
  <c r="AI20" i="10" l="1"/>
  <c r="AJ14" i="10" s="1"/>
  <c r="AE20" i="10"/>
  <c r="AC20" i="10"/>
  <c r="AA20" i="10"/>
  <c r="Y20" i="10"/>
  <c r="AJ17" i="10" l="1"/>
  <c r="AJ13" i="10"/>
  <c r="AB16" i="10"/>
  <c r="AD15" i="10"/>
  <c r="AB18" i="10"/>
  <c r="AF19" i="10"/>
  <c r="AD11" i="10"/>
  <c r="Z19" i="10"/>
  <c r="AJ18" i="10"/>
  <c r="AD16" i="10"/>
  <c r="AD7" i="10"/>
  <c r="AD12" i="10"/>
  <c r="AD10" i="10"/>
  <c r="AD9" i="10"/>
  <c r="AD19" i="10"/>
  <c r="AD17" i="10"/>
  <c r="AD13" i="10"/>
  <c r="AD8" i="10"/>
  <c r="AD18" i="10"/>
  <c r="AD14" i="10"/>
  <c r="AB17" i="10"/>
  <c r="AF10" i="10"/>
  <c r="AF16" i="10"/>
  <c r="AB12" i="10"/>
  <c r="AF11" i="10"/>
  <c r="AB8" i="10"/>
  <c r="AB14" i="10"/>
  <c r="AB13" i="10"/>
  <c r="AJ11" i="10"/>
  <c r="AJ10" i="10"/>
  <c r="AJ16" i="10"/>
  <c r="AB7" i="10"/>
  <c r="AB9" i="10"/>
  <c r="AB15" i="10"/>
  <c r="AB19" i="10"/>
  <c r="AJ7" i="10"/>
  <c r="AJ9" i="10"/>
  <c r="AJ15" i="10"/>
  <c r="AJ19" i="10"/>
  <c r="AJ8" i="10"/>
  <c r="AJ12" i="10"/>
  <c r="AB11" i="10"/>
  <c r="AB10" i="10"/>
  <c r="Z16" i="10"/>
  <c r="AF8" i="10"/>
  <c r="AF18" i="10"/>
  <c r="AF17" i="10"/>
  <c r="AF14" i="10"/>
  <c r="AF13" i="10"/>
  <c r="Z11" i="10"/>
  <c r="AF12" i="10"/>
  <c r="AF7" i="10"/>
  <c r="AF9" i="10"/>
  <c r="AF15" i="10"/>
  <c r="Z10" i="10"/>
  <c r="Z17" i="10"/>
  <c r="Z14" i="10"/>
  <c r="Z13" i="10"/>
  <c r="Z7" i="10"/>
  <c r="Z8" i="10"/>
  <c r="Z9" i="10"/>
  <c r="Z12" i="10"/>
  <c r="Z15" i="10"/>
  <c r="Z18" i="10"/>
  <c r="C41" i="19"/>
  <c r="B41" i="19"/>
  <c r="C35" i="19"/>
  <c r="B35" i="19"/>
  <c r="C29" i="19"/>
  <c r="B29" i="19"/>
  <c r="C23" i="19"/>
  <c r="B23" i="19"/>
  <c r="C17" i="19"/>
  <c r="B17" i="19"/>
  <c r="C11" i="19"/>
  <c r="B11" i="19"/>
  <c r="AB20" i="10" l="1"/>
  <c r="AD20" i="10"/>
  <c r="AJ20" i="10"/>
  <c r="AF20" i="10"/>
  <c r="Z20" i="10"/>
  <c r="AT23" i="16" l="1"/>
  <c r="AI23" i="16"/>
  <c r="X23" i="16"/>
  <c r="AT20" i="16"/>
  <c r="AI20" i="16"/>
  <c r="X20" i="16"/>
  <c r="M20" i="16"/>
  <c r="AT19" i="16"/>
  <c r="AI19" i="16"/>
  <c r="AT18" i="16"/>
  <c r="AI18" i="16"/>
  <c r="X18" i="16"/>
  <c r="M18" i="16"/>
  <c r="AT17" i="16"/>
  <c r="AI17" i="16"/>
  <c r="X17" i="16"/>
  <c r="M17" i="16"/>
  <c r="AT16" i="16"/>
  <c r="AI16" i="16"/>
  <c r="X16" i="16"/>
  <c r="M16" i="16"/>
  <c r="AT15" i="16"/>
  <c r="AI15" i="16"/>
  <c r="AT14" i="16"/>
  <c r="AI14" i="16"/>
  <c r="X14" i="16"/>
  <c r="M14" i="16"/>
  <c r="AT13" i="16"/>
  <c r="AI13" i="16"/>
  <c r="X13" i="16"/>
  <c r="M13" i="16"/>
  <c r="AT12" i="16"/>
  <c r="AT11" i="16"/>
  <c r="AI11" i="16"/>
  <c r="X11" i="16"/>
  <c r="M11" i="16"/>
  <c r="AT10" i="16"/>
  <c r="AI10" i="16"/>
  <c r="X10" i="16"/>
  <c r="M10" i="16"/>
  <c r="AT9" i="16"/>
  <c r="AI9" i="16"/>
  <c r="X9" i="16"/>
  <c r="AI8" i="16"/>
  <c r="X8" i="16"/>
  <c r="M8" i="16"/>
  <c r="AT7" i="16"/>
  <c r="X7" i="16"/>
  <c r="M6" i="16"/>
  <c r="AT21" i="16"/>
  <c r="X21" i="16"/>
  <c r="AT5" i="16"/>
  <c r="AI5" i="16"/>
  <c r="X5" i="16"/>
  <c r="AG8" i="10" l="1"/>
  <c r="AG20" i="10" s="1"/>
  <c r="AH8" i="10" l="1"/>
  <c r="C38" i="9"/>
  <c r="D38" i="9"/>
  <c r="E38" i="9"/>
  <c r="AH13" i="10" l="1"/>
  <c r="AH16" i="10"/>
  <c r="AH14" i="10"/>
  <c r="AH10" i="10"/>
  <c r="AH17" i="10"/>
  <c r="AH11" i="10"/>
  <c r="AH19" i="10"/>
  <c r="AH18" i="10"/>
  <c r="AH15" i="10"/>
  <c r="AH12" i="10"/>
  <c r="AH9" i="10"/>
  <c r="AH7" i="10"/>
  <c r="AH20" i="10" l="1"/>
</calcChain>
</file>

<file path=xl/sharedStrings.xml><?xml version="1.0" encoding="utf-8"?>
<sst xmlns="http://schemas.openxmlformats.org/spreadsheetml/2006/main" count="1051" uniqueCount="455">
  <si>
    <t>State</t>
  </si>
  <si>
    <t>West Bengal</t>
  </si>
  <si>
    <t>Bihar</t>
  </si>
  <si>
    <t>Uttar Pradesh</t>
  </si>
  <si>
    <t>-</t>
  </si>
  <si>
    <t>Rajasthan</t>
  </si>
  <si>
    <t>Punjab</t>
  </si>
  <si>
    <t>Himachal Pradesh</t>
  </si>
  <si>
    <t>Jammu &amp; Kashmir</t>
  </si>
  <si>
    <t>Maharashtra</t>
  </si>
  <si>
    <t>Madhya Pradesh</t>
  </si>
  <si>
    <t>Odisha</t>
  </si>
  <si>
    <t>Andhra Pradesh</t>
  </si>
  <si>
    <t>Assam</t>
  </si>
  <si>
    <t>Tamil Nadu</t>
  </si>
  <si>
    <t>Karnataka</t>
  </si>
  <si>
    <t>Jharkhand</t>
  </si>
  <si>
    <t>Sl. No.</t>
  </si>
  <si>
    <t>Type</t>
  </si>
  <si>
    <t>Floods</t>
  </si>
  <si>
    <t>Drought</t>
  </si>
  <si>
    <t>Earthquake</t>
  </si>
  <si>
    <t>Avalanche</t>
  </si>
  <si>
    <t>Year</t>
  </si>
  <si>
    <t>Affected Population Location/Area</t>
  </si>
  <si>
    <t>Cyclone</t>
  </si>
  <si>
    <t>Latur, Marathwada region of Maharashtra</t>
  </si>
  <si>
    <t>Rapar, Bhuj, Bhachau, Anjar,
 Ahmedabad and Surat in Gujarat State</t>
  </si>
  <si>
    <t>Tsunami</t>
  </si>
  <si>
    <t>Mostly Pakistan, Partially Kashmir</t>
  </si>
  <si>
    <t>Maharashtra State</t>
  </si>
  <si>
    <t>Cyclone Nisha</t>
  </si>
  <si>
    <t>Kosi Floods</t>
  </si>
  <si>
    <t>North Bihar</t>
  </si>
  <si>
    <t>Andhra Pradesh, Karnataka</t>
  </si>
  <si>
    <t>252 Districts in 10 States</t>
  </si>
  <si>
    <t>Cloudburst</t>
  </si>
  <si>
    <t>North Eastern India with epicenter near Nepal Border and Sikkim</t>
  </si>
  <si>
    <t xml:space="preserve"> Floods</t>
  </si>
  <si>
    <t>19 Districts of Odisha</t>
  </si>
  <si>
    <t>Sikkim, West Bengal, Bihar</t>
  </si>
  <si>
    <t>Cyclone Thane</t>
  </si>
  <si>
    <t>Tamil Nadu, Puducherry</t>
  </si>
  <si>
    <t>Cyclone Nilam</t>
  </si>
  <si>
    <t>Cyclone Mahasen</t>
  </si>
  <si>
    <t>Floods/Landslides</t>
  </si>
  <si>
    <t>Uttarakhand and Himachal Pradesh</t>
  </si>
  <si>
    <t>Cyclone Phailin</t>
  </si>
  <si>
    <t>Odisha and Andhra Pradesh</t>
  </si>
  <si>
    <t>Cyclone Hud Hud</t>
  </si>
  <si>
    <t>Andhra Pradesh &amp; Odisha</t>
  </si>
  <si>
    <t>Date</t>
  </si>
  <si>
    <t>Lattitude</t>
  </si>
  <si>
    <t>Longitude</t>
  </si>
  <si>
    <t>Magnitude</t>
  </si>
  <si>
    <t>Region</t>
  </si>
  <si>
    <t>Remarks</t>
  </si>
  <si>
    <t>(Degree N)</t>
  </si>
  <si>
    <t xml:space="preserve">  (Degree E)</t>
  </si>
  <si>
    <t>16.06.1819</t>
  </si>
  <si>
    <t>Kutch</t>
  </si>
  <si>
    <t>About 2000 people killed</t>
  </si>
  <si>
    <t>12.06.1897</t>
  </si>
  <si>
    <t>One of the greatest earthquake of historical time</t>
  </si>
  <si>
    <t>Shillong city was razed to the ground 1542 killed.</t>
  </si>
  <si>
    <t>04.04.1905</t>
  </si>
  <si>
    <t>Kangra</t>
  </si>
  <si>
    <t>20000 lives lost</t>
  </si>
  <si>
    <t>15.01.1934</t>
  </si>
  <si>
    <t>India-Nepal Border</t>
  </si>
  <si>
    <t>Most severe in Indian history,</t>
  </si>
  <si>
    <t>More than 10000 killed</t>
  </si>
  <si>
    <t>26.06.1941</t>
  </si>
  <si>
    <t>Andaman Islands</t>
  </si>
  <si>
    <t>Flooding in port Blair</t>
  </si>
  <si>
    <t>15.08.1950</t>
  </si>
  <si>
    <t>532  people killed</t>
  </si>
  <si>
    <t>06.08.1988</t>
  </si>
  <si>
    <t>Burma-India Border</t>
  </si>
  <si>
    <t>3 killed 11 injured</t>
  </si>
  <si>
    <t>20.08.1988</t>
  </si>
  <si>
    <t>Nepal-India Border</t>
  </si>
  <si>
    <t>1000 people killed, 1000 injured</t>
  </si>
  <si>
    <t>Extensive damage in Northern Bihar</t>
  </si>
  <si>
    <t>19.10.1991</t>
  </si>
  <si>
    <t>West UP Hills(Uttarkashi)</t>
  </si>
  <si>
    <t>768 people killed</t>
  </si>
  <si>
    <t>30.09.1993</t>
  </si>
  <si>
    <t>Latur, Osmanabad</t>
  </si>
  <si>
    <t>7601 people killed</t>
  </si>
  <si>
    <t>22.05.1997</t>
  </si>
  <si>
    <t>Jabalpur</t>
  </si>
  <si>
    <t>38 People killed</t>
  </si>
  <si>
    <t>29.03.1999</t>
  </si>
  <si>
    <t>there  1000 dead</t>
  </si>
  <si>
    <t>26.01.2001</t>
  </si>
  <si>
    <t>Gujarat</t>
  </si>
  <si>
    <t xml:space="preserve">Over 20000 people killed, 150000 injured </t>
  </si>
  <si>
    <t>08.10.2005</t>
  </si>
  <si>
    <t>Pakistan &amp; Kashmir</t>
  </si>
  <si>
    <t>Over 87,000 in Pakistan &amp; Kashmir dead</t>
  </si>
  <si>
    <t>contd…./-</t>
  </si>
  <si>
    <t>10.08.2009</t>
  </si>
  <si>
    <t>26 dead</t>
  </si>
  <si>
    <t>18.09.2011</t>
  </si>
  <si>
    <t>118 dead</t>
  </si>
  <si>
    <t>05.03.2012</t>
  </si>
  <si>
    <t>New Delhi</t>
  </si>
  <si>
    <t>1 dead</t>
  </si>
  <si>
    <t>25.04.2012</t>
  </si>
  <si>
    <t>Andaman &amp; Nicobar Islands</t>
  </si>
  <si>
    <t>zero death</t>
  </si>
  <si>
    <t>21.03.2014</t>
  </si>
  <si>
    <t>25.04.2015</t>
  </si>
  <si>
    <t>8900 plus dead</t>
  </si>
  <si>
    <t>Northern India</t>
  </si>
  <si>
    <t>Aftershock</t>
  </si>
  <si>
    <t>26.04.2015</t>
  </si>
  <si>
    <t>12.05.2015</t>
  </si>
  <si>
    <t>218 dead</t>
  </si>
  <si>
    <t>28.06.2015</t>
  </si>
  <si>
    <t>26.10.2015</t>
  </si>
  <si>
    <t>280 in Pakistan,115 in Afghanistan and 4 in India dead</t>
  </si>
  <si>
    <t>03.01.2016</t>
  </si>
  <si>
    <t>N-E India</t>
  </si>
  <si>
    <t>11 dead,200 injured in Manipur &amp; Assam</t>
  </si>
  <si>
    <t>2015-16</t>
  </si>
  <si>
    <t>2014-15</t>
  </si>
  <si>
    <t>2013-14</t>
  </si>
  <si>
    <t>5677*</t>
  </si>
  <si>
    <t>2012-13</t>
  </si>
  <si>
    <t>2011-12</t>
  </si>
  <si>
    <t>2010-11</t>
  </si>
  <si>
    <t>2009-10</t>
  </si>
  <si>
    <t>2008-09</t>
  </si>
  <si>
    <t>2007-08</t>
  </si>
  <si>
    <t>2006-07</t>
  </si>
  <si>
    <t>2005-06</t>
  </si>
  <si>
    <t>2004-05</t>
  </si>
  <si>
    <t>2003-04</t>
  </si>
  <si>
    <t>2002-03</t>
  </si>
  <si>
    <t>2001-02</t>
  </si>
  <si>
    <t>Houses damaged       (in No)</t>
  </si>
  <si>
    <t>Cattle Lost       (in No)</t>
  </si>
  <si>
    <t>Total</t>
  </si>
  <si>
    <t>Puducherry</t>
  </si>
  <si>
    <t>Uttarakhand</t>
  </si>
  <si>
    <t>Tripura</t>
  </si>
  <si>
    <t>Telangana</t>
  </si>
  <si>
    <t>Sikkim</t>
  </si>
  <si>
    <t>Nagaland</t>
  </si>
  <si>
    <t>Meghalaya</t>
  </si>
  <si>
    <t>Manipur</t>
  </si>
  <si>
    <t>Kerala</t>
  </si>
  <si>
    <t>Haryana</t>
  </si>
  <si>
    <t>Goa</t>
  </si>
  <si>
    <t xml:space="preserve">Chhattisgarh </t>
  </si>
  <si>
    <t>Arunachal Pradesh</t>
  </si>
  <si>
    <t>Cropped area affected (lakh hectares)</t>
  </si>
  <si>
    <t>No. of Houses damaged</t>
  </si>
  <si>
    <t>No. of Cattle heads lost</t>
  </si>
  <si>
    <t>No. of Human lives lost</t>
  </si>
  <si>
    <t>State/UT</t>
  </si>
  <si>
    <t>Mizoram</t>
  </si>
  <si>
    <t>Chhattisgarh</t>
  </si>
  <si>
    <t>Torrential Rains</t>
  </si>
  <si>
    <t xml:space="preserve">Lightening </t>
  </si>
  <si>
    <t>Landslide</t>
  </si>
  <si>
    <t>Heat Stroke</t>
  </si>
  <si>
    <t>Flood</t>
  </si>
  <si>
    <t>Epidemic</t>
  </si>
  <si>
    <t>Cyclone/tornado</t>
  </si>
  <si>
    <t>Cold and Exposure</t>
  </si>
  <si>
    <t>% to total deaths</t>
  </si>
  <si>
    <t>Number of Deaths</t>
  </si>
  <si>
    <t>Causes</t>
  </si>
  <si>
    <t>Sl.No</t>
  </si>
  <si>
    <t>Total (%)</t>
  </si>
  <si>
    <t>1981-90</t>
  </si>
  <si>
    <t>Starvation/Thirst</t>
  </si>
  <si>
    <t>Starvation due to Natural Calamity</t>
  </si>
  <si>
    <t>Forest Fire</t>
  </si>
  <si>
    <t>Other Natural Causes</t>
  </si>
  <si>
    <t>Exposure to Cold</t>
  </si>
  <si>
    <t>Cyclone/tornado/Tsunami</t>
  </si>
  <si>
    <t>State / UT</t>
  </si>
  <si>
    <t>1970-79</t>
  </si>
  <si>
    <t>1980-89</t>
  </si>
  <si>
    <t>1990-99</t>
  </si>
  <si>
    <t>2000-09</t>
  </si>
  <si>
    <t>Chandigarh</t>
  </si>
  <si>
    <t>Delhi</t>
  </si>
  <si>
    <t>Grand Total</t>
  </si>
  <si>
    <t xml:space="preserve">Andhra Pradesh </t>
  </si>
  <si>
    <t>Jammu and Kashmir</t>
  </si>
  <si>
    <t>Northwest India</t>
  </si>
  <si>
    <t>Jan</t>
  </si>
  <si>
    <t>Feb</t>
  </si>
  <si>
    <t>March</t>
  </si>
  <si>
    <t>April</t>
  </si>
  <si>
    <t>May</t>
  </si>
  <si>
    <t>June</t>
  </si>
  <si>
    <t>July</t>
  </si>
  <si>
    <t>Aug</t>
  </si>
  <si>
    <t>Sept</t>
  </si>
  <si>
    <t>Oct</t>
  </si>
  <si>
    <t>Nov</t>
  </si>
  <si>
    <t>Dec</t>
  </si>
  <si>
    <t>1967-80</t>
  </si>
  <si>
    <t>1991-2000</t>
  </si>
  <si>
    <t>Cyclonic Storms</t>
  </si>
  <si>
    <t>Floods and Heavy Rains</t>
  </si>
  <si>
    <t>Heat Wave</t>
  </si>
  <si>
    <t>Cold Wave</t>
  </si>
  <si>
    <t>1970-74</t>
  </si>
  <si>
    <t>1975-79</t>
  </si>
  <si>
    <t>1980-84</t>
  </si>
  <si>
    <t>1985-89</t>
  </si>
  <si>
    <t>1990-94</t>
  </si>
  <si>
    <t>1995-99</t>
  </si>
  <si>
    <t>Source :Annual Report, NCRB</t>
  </si>
  <si>
    <t>Statement 4.03 : Number of  cyclonic storms formed over the North Indian Ocean</t>
  </si>
  <si>
    <t>Statement 4.05 : Major earthquakes in India</t>
  </si>
  <si>
    <t>Statement  6 : Major earthquakes in India</t>
  </si>
  <si>
    <t>Statement 4.07 : Year-wise damage due to natural extreme events in India</t>
  </si>
  <si>
    <t>Statement   4.08 : State-wise damage due to natural extreme events</t>
  </si>
  <si>
    <t>Statement 4.09: Number of deaths by type of natural extreme event</t>
  </si>
  <si>
    <t xml:space="preserve">Statement 4.10: Drought years with percentage of affected area </t>
  </si>
  <si>
    <t>Maharahtra</t>
  </si>
  <si>
    <t>Source: India Meteorological Department ; Disaster Management in India-2011, Ministry of Home Affairs</t>
  </si>
  <si>
    <t>Coastline of Tamil Nadu, Kerala, Andhra Pradesh, Puducherry and Andaman and Nicobar Islands of India</t>
  </si>
  <si>
    <t>Leh, Ladakh in Jammu &amp; Kashmir</t>
  </si>
  <si>
    <t>Uttarkashi, Rudraprayag and Bageshwar
Districts of Uttarakhand</t>
  </si>
  <si>
    <t>Source: India Meteorological Department, Ministry of Earth Sciences</t>
  </si>
  <si>
    <t>Statement 4.01 : Number of Heat Waves in India</t>
  </si>
  <si>
    <t>Source:  Farmers' Portal, Ministry of Agriculture and Farmers Welfare (as retrieved on 15.03.2018)</t>
  </si>
  <si>
    <t>स्रोत: भारत मौसम विज्ञान विभाग, पृथ्‍वी विज्ञान मंत्रालय</t>
  </si>
  <si>
    <t>विवरण 4.02 : भारत में शीत लहरों की संख्‍या</t>
  </si>
  <si>
    <r>
      <rPr>
        <b/>
        <sz val="12"/>
        <rFont val="Calibri"/>
        <family val="2"/>
      </rPr>
      <t>प्रकार</t>
    </r>
  </si>
  <si>
    <r>
      <rPr>
        <b/>
        <sz val="12"/>
        <rFont val="Calibri"/>
        <family val="2"/>
      </rPr>
      <t>प्रभावित आबादी अवस्थिति/क्षेत्र</t>
    </r>
  </si>
  <si>
    <r>
      <rPr>
        <sz val="11"/>
        <rFont val="Calibri"/>
        <family val="2"/>
      </rPr>
      <t>चक्रवात</t>
    </r>
  </si>
  <si>
    <r>
      <rPr>
        <sz val="11"/>
        <rFont val="Calibri"/>
        <family val="2"/>
      </rPr>
      <t>आंध्र प्रदेश</t>
    </r>
  </si>
  <si>
    <r>
      <rPr>
        <sz val="11"/>
        <rFont val="Calibri"/>
        <family val="2"/>
      </rPr>
      <t>भूकंप</t>
    </r>
  </si>
  <si>
    <r>
      <rPr>
        <sz val="11"/>
        <rFont val="Calibri"/>
        <family val="2"/>
      </rPr>
      <t xml:space="preserve">लातूर, महाराष्ट्र का मारठवाडा क्षेत्र </t>
    </r>
  </si>
  <si>
    <r>
      <rPr>
        <sz val="11"/>
        <rFont val="Calibri"/>
        <family val="2"/>
      </rPr>
      <t>ओडिशा</t>
    </r>
  </si>
  <si>
    <r>
      <rPr>
        <sz val="11"/>
        <rFont val="Calibri"/>
        <family val="2"/>
      </rPr>
      <t>गुजरात में रापर, भुज, भचाऊ, अंजार, अहमदाबाद और सूरत</t>
    </r>
  </si>
  <si>
    <r>
      <rPr>
        <sz val="11"/>
        <rFont val="Calibri"/>
        <family val="2"/>
      </rPr>
      <t>सुनामी</t>
    </r>
  </si>
  <si>
    <r>
      <rPr>
        <sz val="11"/>
        <rFont val="Calibri"/>
        <family val="2"/>
      </rPr>
      <t>भारत के तमिलनाडु, केरल, आंध्र प्रदेश, पुद्दुचेरी और अंडमान और निकोबार द्वीपसमूह की तटीय रेखा</t>
    </r>
  </si>
  <si>
    <r>
      <rPr>
        <sz val="11"/>
        <rFont val="Calibri"/>
        <family val="2"/>
      </rPr>
      <t>अधिकांशत: पाकिस्तान, आंशिक रूप से कश्मीर</t>
    </r>
  </si>
  <si>
    <r>
      <rPr>
        <sz val="11"/>
        <rFont val="Calibri"/>
        <family val="2"/>
      </rPr>
      <t>बाढ़</t>
    </r>
  </si>
  <si>
    <r>
      <rPr>
        <sz val="11"/>
        <rFont val="Calibri"/>
        <family val="2"/>
      </rPr>
      <t>निशा चक्रवात</t>
    </r>
  </si>
  <si>
    <r>
      <rPr>
        <sz val="11"/>
        <rFont val="Calibri"/>
        <family val="2"/>
      </rPr>
      <t>तमिलनाडु</t>
    </r>
  </si>
  <si>
    <r>
      <rPr>
        <sz val="11"/>
        <rFont val="Calibri"/>
        <family val="2"/>
      </rPr>
      <t>कोसी की बाढ़</t>
    </r>
  </si>
  <si>
    <r>
      <rPr>
        <sz val="11"/>
        <rFont val="Calibri"/>
        <family val="2"/>
      </rPr>
      <t>उत्तरी बिहार</t>
    </r>
  </si>
  <si>
    <r>
      <rPr>
        <sz val="11"/>
        <rFont val="Calibri"/>
        <family val="2"/>
      </rPr>
      <t>आंध्र प्रदेश, कर्नाटक</t>
    </r>
  </si>
  <si>
    <r>
      <rPr>
        <sz val="11"/>
        <rFont val="Calibri"/>
        <family val="2"/>
      </rPr>
      <t>सूखा</t>
    </r>
  </si>
  <si>
    <r>
      <rPr>
        <sz val="11"/>
        <rFont val="Calibri"/>
        <family val="2"/>
      </rPr>
      <t>10 राज्‍यों में 252 जिले</t>
    </r>
  </si>
  <si>
    <r>
      <rPr>
        <sz val="11"/>
        <rFont val="Calibri"/>
        <family val="2"/>
      </rPr>
      <t>बादल फटना</t>
    </r>
  </si>
  <si>
    <r>
      <rPr>
        <sz val="11"/>
        <rFont val="Calibri"/>
        <family val="2"/>
      </rPr>
      <t xml:space="preserve">जम्मू एवं कश्मीर में लेह, लद्दाख </t>
    </r>
  </si>
  <si>
    <r>
      <rPr>
        <sz val="11"/>
        <rFont val="Calibri"/>
        <family val="2"/>
      </rPr>
      <t>नेपाल सीमा एवं सिक्किम के निकट अधिकेंद्र के साथ उत्‍तर पूर्वी भारत</t>
    </r>
  </si>
  <si>
    <r>
      <rPr>
        <sz val="11"/>
        <rFont val="Calibri"/>
        <family val="2"/>
      </rPr>
      <t xml:space="preserve"> बाढ़</t>
    </r>
  </si>
  <si>
    <r>
      <rPr>
        <sz val="11"/>
        <rFont val="Calibri"/>
        <family val="2"/>
      </rPr>
      <t>ओडिशा के 19 जिले</t>
    </r>
  </si>
  <si>
    <r>
      <rPr>
        <sz val="11"/>
        <rFont val="Calibri"/>
        <family val="2"/>
      </rPr>
      <t>सिक्किम, पश्चिम बंगाल, बिहार</t>
    </r>
  </si>
  <si>
    <r>
      <rPr>
        <sz val="11"/>
        <rFont val="Calibri"/>
        <family val="2"/>
      </rPr>
      <t>थाणे चक्रवात</t>
    </r>
  </si>
  <si>
    <r>
      <rPr>
        <sz val="11"/>
        <rFont val="Calibri"/>
        <family val="2"/>
      </rPr>
      <t>तमिलनाडु, पुद्दुचेरी</t>
    </r>
  </si>
  <si>
    <r>
      <rPr>
        <sz val="11"/>
        <rFont val="Calibri"/>
        <family val="2"/>
      </rPr>
      <t>असम</t>
    </r>
  </si>
  <si>
    <r>
      <rPr>
        <sz val="11"/>
        <rFont val="Calibri"/>
        <family val="2"/>
      </rPr>
      <t>उत्तराखंड के उत्तरकाशी, रूद्रप्रयाग एवं बागेश्वर जिले</t>
    </r>
  </si>
  <si>
    <r>
      <rPr>
        <sz val="11"/>
        <rFont val="Calibri"/>
        <family val="2"/>
      </rPr>
      <t>नीलम चक्रवात</t>
    </r>
  </si>
  <si>
    <r>
      <rPr>
        <sz val="11"/>
        <rFont val="Calibri"/>
        <family val="2"/>
      </rPr>
      <t>महसैन चक्रवात</t>
    </r>
  </si>
  <si>
    <r>
      <rPr>
        <sz val="11"/>
        <rFont val="Calibri"/>
        <family val="2"/>
      </rPr>
      <t>बाढ़/भूस्खलन</t>
    </r>
  </si>
  <si>
    <r>
      <rPr>
        <sz val="11"/>
        <rFont val="Calibri"/>
        <family val="2"/>
      </rPr>
      <t>उत्तराखंड एवं हिमाचल प्रदेश</t>
    </r>
  </si>
  <si>
    <r>
      <rPr>
        <sz val="11"/>
        <rFont val="Calibri"/>
        <family val="2"/>
      </rPr>
      <t>फाईलीन चक्रवात</t>
    </r>
  </si>
  <si>
    <r>
      <rPr>
        <sz val="11"/>
        <rFont val="Calibri"/>
        <family val="2"/>
      </rPr>
      <t>ओडिशा एवं आंध्र प्रदेश</t>
    </r>
  </si>
  <si>
    <r>
      <rPr>
        <sz val="11"/>
        <rFont val="Calibri"/>
        <family val="2"/>
      </rPr>
      <t>हुदहुद चक्रवात</t>
    </r>
  </si>
  <si>
    <r>
      <rPr>
        <sz val="11"/>
        <rFont val="Calibri"/>
        <family val="2"/>
      </rPr>
      <t>आंध्र प्रदेश एवं ओडिशा</t>
    </r>
  </si>
  <si>
    <r>
      <rPr>
        <sz val="11"/>
        <rFont val="Calibri"/>
        <family val="2"/>
      </rPr>
      <t>जम्‍मू एवं कश्‍मीर</t>
    </r>
  </si>
  <si>
    <r>
      <rPr>
        <sz val="11"/>
        <rFont val="Calibri"/>
        <family val="2"/>
      </rPr>
      <t>चक्रवाती तूफान</t>
    </r>
  </si>
  <si>
    <r>
      <rPr>
        <sz val="11"/>
        <rFont val="Calibri"/>
        <family val="2"/>
      </rPr>
      <t>पश्चिम बंगाल</t>
    </r>
  </si>
  <si>
    <r>
      <rPr>
        <sz val="11"/>
        <rFont val="Calibri"/>
        <family val="2"/>
      </rPr>
      <t>बाढ़ एवं भारी वर्षा</t>
    </r>
  </si>
  <si>
    <r>
      <rPr>
        <sz val="11"/>
        <rFont val="Calibri"/>
        <family val="2"/>
      </rPr>
      <t>राजस्थान</t>
    </r>
  </si>
  <si>
    <r>
      <rPr>
        <sz val="11"/>
        <rFont val="Calibri"/>
        <family val="2"/>
      </rPr>
      <t>गुजरात</t>
    </r>
  </si>
  <si>
    <t>विवरण 4.05 : भारत में बड़े भूकंप</t>
  </si>
  <si>
    <t>स्रोत:भारत मौसम विज्ञान विभाग, पृथ्‍वी विज्ञान मंत्रालय</t>
  </si>
  <si>
    <t>विवरण 4.09 : प्राकृतिक चरम घटना के प्रकार के अनुसार मौतों की संख्‍या</t>
  </si>
  <si>
    <r>
      <rPr>
        <i/>
        <sz val="11"/>
        <color indexed="8"/>
        <rFont val="Calibri"/>
        <family val="2"/>
      </rPr>
      <t>स्रोत : वार्षिक रिपोर्ट, एनसीआरबी</t>
    </r>
  </si>
  <si>
    <t>कारण</t>
  </si>
  <si>
    <r>
      <rPr>
        <sz val="11"/>
        <rFont val="Calibri"/>
        <family val="2"/>
      </rPr>
      <t>स्रोत: भारत मौसम विज्ञान विभाग; भारत में आपदा प्रबंधन-2011, गृह मंत्रालय</t>
    </r>
  </si>
  <si>
    <t>विवरण 4.11 : सूखा प्रभावित जिलों की राज्‍यवार, वर्षवार संख्‍या</t>
  </si>
  <si>
    <r>
      <rPr>
        <sz val="11"/>
        <color indexed="8"/>
        <rFont val="Calibri"/>
        <family val="2"/>
      </rPr>
      <t>स्रोत:  कृषक पोर्टल, कृषि एवं किसान कल्‍याण मंत्रालय (15.03.2018 को पुन: यथाप्राप्‍त)</t>
    </r>
  </si>
  <si>
    <t>2016 -17</t>
  </si>
  <si>
    <t>2017 -18(P)</t>
  </si>
  <si>
    <t>Source:  Annual Report - 2016-17 &amp; 2017-18, Ministry of Home Affairs</t>
  </si>
  <si>
    <t xml:space="preserve"> Source:  Annual Reports 2016-17 &amp; 2017-18, Ministry of Home Affairs</t>
  </si>
  <si>
    <t>2017-18 (P)</t>
  </si>
  <si>
    <t xml:space="preserve"> स्रोत:  वार्षिक रिपोर्ट 2016-17 एवं 2017-18, गृह मंत्रालय</t>
  </si>
  <si>
    <t>विवरण 4.01 : भारत में ऊष्णता लहरों की संख्‍या</t>
  </si>
  <si>
    <t>राज्‍य/संघ राज्य क्षेत्र</t>
  </si>
  <si>
    <t>राज्‍य/संघ राज्‍य क्षेत्र</t>
  </si>
  <si>
    <t>विवरण 4.04 : भारत में प्रमुख प्राकृतिक आपदाएं</t>
  </si>
  <si>
    <t>Sl. No. क्र. सं.</t>
  </si>
  <si>
    <t>Lattitude अक्षांश</t>
  </si>
  <si>
    <t>(Degree N) (डिग्री उत्तर)</t>
  </si>
  <si>
    <t>Longitude देशान्तर</t>
  </si>
  <si>
    <t xml:space="preserve">  (Degree E)  (डिग्री पूर्व)</t>
  </si>
  <si>
    <t>Magnitude परिमाण</t>
  </si>
  <si>
    <t xml:space="preserve">Region </t>
  </si>
  <si>
    <t>पश्चिमी उत्तर प्रदेश की पहाडि़यां (उत्तरकाशी)</t>
  </si>
  <si>
    <t xml:space="preserve"> क्षेत्र</t>
  </si>
  <si>
    <t xml:space="preserve">       Date      तिथि</t>
  </si>
  <si>
    <t xml:space="preserve">विवरण 4.06 : भारत में ऊष्णता लहरों एवं शीत लहरों के कारण मृत्यु </t>
  </si>
  <si>
    <t>विवरण 4.07 : भारत में प्राकृतिक चरम घटनाओं के कारण वर्षवार क्षति</t>
  </si>
  <si>
    <t>Cropped areas affecte    (in Lakh hectares)</t>
  </si>
  <si>
    <t>विवरण 4.08 : प्राकृतिक चरम घटनाओं के कारण राज्‍यवार क्षति</t>
  </si>
  <si>
    <t>S.No. क्र. सं.</t>
  </si>
  <si>
    <t>Sl.No क्रम संख्‍या</t>
  </si>
  <si>
    <t>Moderate drought    (%)</t>
  </si>
  <si>
    <t>Severe drought    (%)</t>
  </si>
  <si>
    <t>2001-2010</t>
  </si>
  <si>
    <t>Lightning</t>
  </si>
  <si>
    <t>Odisha &amp; Maharashtra</t>
  </si>
  <si>
    <t>Kerala &amp; Uttar Pradesh</t>
  </si>
  <si>
    <t>ओडिशा</t>
  </si>
  <si>
    <t>महाराष्ट्र राज्य</t>
  </si>
  <si>
    <t>ओडिशा और महाराष्ट्र</t>
  </si>
  <si>
    <t xml:space="preserve">केरल और उतर प्रदेश </t>
  </si>
  <si>
    <t>आकाशीय बिजली</t>
  </si>
  <si>
    <t>17.11.2017</t>
  </si>
  <si>
    <t>China-India(Arunachal Pradesh) Border Region</t>
  </si>
  <si>
    <t>07.01.2018</t>
  </si>
  <si>
    <t>Myanmar -India (Manipur) Border Region</t>
  </si>
  <si>
    <t>चीन-भारत (अरुणाचल प्रदेश) सीमा क्षेत्र</t>
  </si>
  <si>
    <t>म्यांमार -भारत (मणिपुर) सीमा क्षेत्र</t>
  </si>
  <si>
    <t>Sl.No. क्र. सं.</t>
  </si>
  <si>
    <t xml:space="preserve">     Year    वर्ष   </t>
  </si>
  <si>
    <t>Gangtok, Sikkim</t>
  </si>
  <si>
    <t>Northern India, N-E India</t>
  </si>
  <si>
    <t>Dibrugarh, Assam</t>
  </si>
  <si>
    <t>Northern India,Pakistan, Afghanistan</t>
  </si>
  <si>
    <t>2016-17 (P)</t>
  </si>
  <si>
    <t>स्रोत:  वार्षिक रिपोर्ट 2016-17 एवं 2017-18, गृह मंत्रालय</t>
  </si>
  <si>
    <t>(P)  Provisional/अनंतिम as on 31.12.2016 and 31.12.2017</t>
  </si>
  <si>
    <t>(P): Provisional/अनंतिम</t>
  </si>
  <si>
    <t>Live Lost human    (in No)</t>
  </si>
  <si>
    <t xml:space="preserve">  आंध्र प्रदेश</t>
  </si>
  <si>
    <t xml:space="preserve">  असम</t>
  </si>
  <si>
    <t xml:space="preserve">  बिहार</t>
  </si>
  <si>
    <t xml:space="preserve">  छत्तीसगढ़</t>
  </si>
  <si>
    <t xml:space="preserve">  गुजरात</t>
  </si>
  <si>
    <t xml:space="preserve">  हरियाणा</t>
  </si>
  <si>
    <t xml:space="preserve">  हिमाचल प्रदेश</t>
  </si>
  <si>
    <t xml:space="preserve">  जम्‍मू एवं कश्‍मीर</t>
  </si>
  <si>
    <t xml:space="preserve">  झारखंड</t>
  </si>
  <si>
    <t xml:space="preserve">  कर्नाटक</t>
  </si>
  <si>
    <t xml:space="preserve">  केरल</t>
  </si>
  <si>
    <t xml:space="preserve">  मध्य प्रदेश</t>
  </si>
  <si>
    <t xml:space="preserve">  महाराष्‍ट्र</t>
  </si>
  <si>
    <t xml:space="preserve">  मणिपुर</t>
  </si>
  <si>
    <t xml:space="preserve">  नागालैंड</t>
  </si>
  <si>
    <t xml:space="preserve">  ओडिशा</t>
  </si>
  <si>
    <t xml:space="preserve">  पंजाब</t>
  </si>
  <si>
    <t xml:space="preserve">  राजस्थान</t>
  </si>
  <si>
    <t xml:space="preserve">  तमिलनाडु</t>
  </si>
  <si>
    <t xml:space="preserve">  तेलंगाना</t>
  </si>
  <si>
    <t xml:space="preserve">  उत्तर प्रदेश</t>
  </si>
  <si>
    <t xml:space="preserve">  उत्तराखंड</t>
  </si>
  <si>
    <t xml:space="preserve">  पश्चिम बंगाल</t>
  </si>
  <si>
    <t xml:space="preserve">  पुद्दुचेरी</t>
  </si>
  <si>
    <t xml:space="preserve">  कुल</t>
  </si>
  <si>
    <t xml:space="preserve">  दिल्ली</t>
  </si>
  <si>
    <t xml:space="preserve">  महाराष्ट्र</t>
  </si>
  <si>
    <t xml:space="preserve">  मिजोरम</t>
  </si>
  <si>
    <t xml:space="preserve">  चंडीगढ़</t>
  </si>
  <si>
    <t xml:space="preserve">  कुल योग</t>
  </si>
  <si>
    <t xml:space="preserve">  आंध्र प्रदेश </t>
  </si>
  <si>
    <t xml:space="preserve">  उत्तर पश्चिम भारत</t>
  </si>
  <si>
    <t>कच्छ</t>
  </si>
  <si>
    <t>असम</t>
  </si>
  <si>
    <t>कांगड़ा</t>
  </si>
  <si>
    <t>भारत-नेपाल सीमा</t>
  </si>
  <si>
    <t>अंडमान द्वीपसमूह</t>
  </si>
  <si>
    <t>बर्मा-भारत सीमा</t>
  </si>
  <si>
    <t>नेपाल-भारत सीमा</t>
  </si>
  <si>
    <t>लातूर, उस्मानाबाद</t>
  </si>
  <si>
    <t>जबलपुर</t>
  </si>
  <si>
    <t>उत्तर प्रदेश</t>
  </si>
  <si>
    <t>गुजरात</t>
  </si>
  <si>
    <t>पाकिस्तान एवं कश्मीर</t>
  </si>
  <si>
    <t xml:space="preserve">गंगटोक, सिक्किम </t>
  </si>
  <si>
    <t>नई दिल्‍ली</t>
  </si>
  <si>
    <t>अंडमान एवं निकोबार द्वीपसमूह</t>
  </si>
  <si>
    <t xml:space="preserve">उत्तर भारत, पूर्वोत्तर भारत </t>
  </si>
  <si>
    <t>उत्तर भारत</t>
  </si>
  <si>
    <t>डिब्रूगढ़, असम</t>
  </si>
  <si>
    <t>उत्तर भारत, पाकिस्तान, अफगानिस्तान</t>
  </si>
  <si>
    <t>पूर्वोत्तर भारत</t>
  </si>
  <si>
    <t>वर्ष</t>
  </si>
  <si>
    <t>ऊष्णता लहर</t>
  </si>
  <si>
    <t>शीत लहर</t>
  </si>
  <si>
    <t>मानव मृत्‍यु (संख्‍या)</t>
  </si>
  <si>
    <t>मवेशी मृत्‍यु (संख्‍या)</t>
  </si>
  <si>
    <t>क्षतिग्रस्‍त मकान (संख्‍या)</t>
  </si>
  <si>
    <t>प्रभावित शस्य क्षेत्रफल (लाख हेक्‍टेयर में)</t>
  </si>
  <si>
    <t>मानव मृत्‍यु की संख्‍या</t>
  </si>
  <si>
    <t>पशुओं की मृत्‍यु की संख्‍या</t>
  </si>
  <si>
    <t>खतिग्रस्‍त मकानों की संख्या</t>
  </si>
  <si>
    <t>प्रभावित शस्‍य क्षेत्रफल (लाख हेक्‍टेयर में)</t>
  </si>
  <si>
    <t xml:space="preserve">  अरुणाचल प्रदेश</t>
  </si>
  <si>
    <t xml:space="preserve">  छत्तीसगढ़ </t>
  </si>
  <si>
    <t xml:space="preserve">  गोवा</t>
  </si>
  <si>
    <t xml:space="preserve">  मेघालय</t>
  </si>
  <si>
    <t xml:space="preserve">  सिक्किम</t>
  </si>
  <si>
    <t xml:space="preserve">  त्रिपुरा</t>
  </si>
  <si>
    <t xml:space="preserve">  हिमस्खलन</t>
  </si>
  <si>
    <t xml:space="preserve">  चक्रवात/टॉरनाडो/सुनामी</t>
  </si>
  <si>
    <t xml:space="preserve">  भूकंप</t>
  </si>
  <si>
    <t xml:space="preserve">  महामारी</t>
  </si>
  <si>
    <t xml:space="preserve">  शीत लगना</t>
  </si>
  <si>
    <t xml:space="preserve">  बाढ़</t>
  </si>
  <si>
    <t xml:space="preserve">  वनाग्नि</t>
  </si>
  <si>
    <t xml:space="preserve">  लू</t>
  </si>
  <si>
    <t xml:space="preserve">  भू:स्खलन</t>
  </si>
  <si>
    <t xml:space="preserve">  बिजली गिरना </t>
  </si>
  <si>
    <t xml:space="preserve">  भुखमरी/प्यास</t>
  </si>
  <si>
    <t xml:space="preserve">  मूसलाधार वर्षा</t>
  </si>
  <si>
    <t xml:space="preserve">  अन्‍य प्राकृतिक कारण</t>
  </si>
  <si>
    <t>मौतों की संख्‍या</t>
  </si>
  <si>
    <t>कुल मौतों का प्रतिशत</t>
  </si>
  <si>
    <t xml:space="preserve">विवरण 4.10 : प्रभावित क्षेत्र के प्रतिशत के साथ सूखा वर्ष </t>
  </si>
  <si>
    <t>क्र. सं.</t>
  </si>
  <si>
    <t>साधारण सूखा (प्रतिशत)</t>
  </si>
  <si>
    <t>गंभीर सूखा (प्रतिशत)</t>
  </si>
  <si>
    <t>कुल (प्रतिशत)</t>
  </si>
  <si>
    <t>Note : 1. Blank Cells indicate nil.</t>
  </si>
  <si>
    <t xml:space="preserve">           2.  No updated information hence avaialbale.</t>
  </si>
  <si>
    <t>विवरण 4.03 : उत्‍तरी हिंद महासागर के ऊपर निर्मित चक्रवाती तूफानों की संख्‍या</t>
  </si>
  <si>
    <t>जनवरी</t>
  </si>
  <si>
    <t>फरवरी</t>
  </si>
  <si>
    <t>मार्च</t>
  </si>
  <si>
    <t>अप्रैल</t>
  </si>
  <si>
    <t>मई</t>
  </si>
  <si>
    <t>जून</t>
  </si>
  <si>
    <t>जुलाई</t>
  </si>
  <si>
    <t>अगस्‍त</t>
  </si>
  <si>
    <t>सितंबर</t>
  </si>
  <si>
    <t>अक्‍टूबर</t>
  </si>
  <si>
    <t>नवंबर</t>
  </si>
  <si>
    <t>दिसंबर</t>
  </si>
  <si>
    <t>कुल</t>
  </si>
  <si>
    <t>Statement 4.04: Major natural disasters in India</t>
  </si>
  <si>
    <t>राज्‍य</t>
  </si>
  <si>
    <t xml:space="preserve">  Statement 4.02 : Number of Cold Waves in India</t>
  </si>
  <si>
    <t>Statement 4.11 : State-wise, year-wise number of drought affected districts</t>
  </si>
  <si>
    <t>Note: Data pertaining to drought has not been updated as IMD does not declare drought now.</t>
  </si>
  <si>
    <t xml:space="preserve">Statement  4.06 : Deaths due to Heat Waves and Cold Waves in India </t>
  </si>
  <si>
    <t>भूकंप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</si>
</sst>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 * #,##0.00_ ;_ * \-#,##0.00_ ;_ * &quot;-&quot;??_ ;_ @_ "/>
    <numFmt numFmtId="165" formatCode="0.0"/>
    <numFmt numFmtId="166" formatCode="0.000"/>
    <numFmt numFmtId="167" formatCode="_ * #,##0_ ;_ * \-#,##0_ ;_ * &quot;-&quot;??_ ;_ @_ "/>
    <numFmt numFmtId="168" formatCode="_ * #,##0.000_ ;_ * \-#,##0.000_ ;_ * &quot;-&quot;??_ ;_ @_ "/>
  </numFmts>
  <fonts count="2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2"/>
      <color theme="1"/>
      <name val="Calibri"/>
      <family val="2"/>
      <scheme val="minor"/>
    </font>
    <font>
      <i/>
      <sz val="1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sz val="12"/>
      <name val="Calibri"/>
      <family val="2"/>
      <scheme val="minor"/>
    </font>
    <font>
      <i/>
      <sz val="11"/>
      <color rgb="FF000000"/>
      <name val="Calibri"/>
      <family val="2"/>
      <scheme val="minor"/>
    </font>
    <font>
      <b/>
      <sz val="12"/>
      <color indexed="8"/>
      <name val="Calibri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i/>
      <sz val="11"/>
      <name val="Calibri"/>
      <family val="2"/>
    </font>
    <font>
      <sz val="11"/>
      <name val="Calibri"/>
      <family val="2"/>
    </font>
    <font>
      <b/>
      <sz val="12"/>
      <name val="Calibri"/>
      <family val="2"/>
    </font>
    <font>
      <i/>
      <sz val="11"/>
      <color indexed="8"/>
      <name val="Calibri"/>
      <family val="2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7">
    <xf numFmtId="0" fontId="0" fillId="0" borderId="0"/>
    <xf numFmtId="0" fontId="2" fillId="0" borderId="0"/>
    <xf numFmtId="0" fontId="4" fillId="0" borderId="0"/>
    <xf numFmtId="0" fontId="4" fillId="0" borderId="0"/>
    <xf numFmtId="0" fontId="5" fillId="0" borderId="0"/>
    <xf numFmtId="164" fontId="5" fillId="0" borderId="0" applyFon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</cellStyleXfs>
  <cellXfs count="282">
    <xf numFmtId="0" fontId="0" fillId="0" borderId="0" xfId="0"/>
    <xf numFmtId="0" fontId="0" fillId="2" borderId="0" xfId="0" applyFill="1"/>
    <xf numFmtId="0" fontId="1" fillId="2" borderId="6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 textRotation="90"/>
    </xf>
    <xf numFmtId="0" fontId="23" fillId="2" borderId="6" xfId="0" applyFont="1" applyFill="1" applyBorder="1" applyAlignment="1">
      <alignment horizontal="center" vertical="center" wrapText="1"/>
    </xf>
    <xf numFmtId="0" fontId="0" fillId="2" borderId="0" xfId="0" applyFont="1" applyFill="1"/>
    <xf numFmtId="0" fontId="0" fillId="2" borderId="6" xfId="0" applyFont="1" applyFill="1" applyBorder="1" applyAlignment="1">
      <alignment horizontal="left" vertical="center"/>
    </xf>
    <xf numFmtId="0" fontId="0" fillId="2" borderId="6" xfId="0" applyNumberFormat="1" applyFont="1" applyFill="1" applyBorder="1" applyAlignment="1">
      <alignment horizontal="right" vertical="center"/>
    </xf>
    <xf numFmtId="0" fontId="0" fillId="2" borderId="6" xfId="0" applyFont="1" applyFill="1" applyBorder="1" applyAlignment="1">
      <alignment horizontal="righ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6" xfId="0" applyNumberFormat="1" applyFont="1" applyFill="1" applyBorder="1" applyAlignment="1">
      <alignment horizontal="right" vertical="center"/>
    </xf>
    <xf numFmtId="0" fontId="23" fillId="2" borderId="6" xfId="0" applyFont="1" applyFill="1" applyBorder="1" applyAlignment="1">
      <alignment horizontal="left" vertical="center"/>
    </xf>
    <xf numFmtId="0" fontId="11" fillId="2" borderId="0" xfId="1" applyFont="1" applyFill="1" applyBorder="1" applyAlignment="1">
      <alignment vertical="center"/>
    </xf>
    <xf numFmtId="0" fontId="0" fillId="2" borderId="0" xfId="0" applyFont="1" applyFill="1" applyAlignment="1">
      <alignment vertical="center"/>
    </xf>
    <xf numFmtId="0" fontId="19" fillId="2" borderId="0" xfId="1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0" fontId="18" fillId="2" borderId="0" xfId="0" applyFont="1" applyFill="1" applyAlignment="1">
      <alignment horizont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8" fillId="2" borderId="6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vertical="center"/>
    </xf>
    <xf numFmtId="0" fontId="3" fillId="2" borderId="12" xfId="0" applyFont="1" applyFill="1" applyBorder="1" applyAlignment="1">
      <alignment horizontal="center" vertical="center" wrapText="1"/>
    </xf>
    <xf numFmtId="0" fontId="0" fillId="2" borderId="6" xfId="0" applyFont="1" applyFill="1" applyBorder="1" applyAlignment="1">
      <alignment horizontal="left" vertical="center" wrapText="1"/>
    </xf>
    <xf numFmtId="0" fontId="0" fillId="2" borderId="6" xfId="0" applyFont="1" applyFill="1" applyBorder="1" applyAlignment="1">
      <alignment horizontal="right"/>
    </xf>
    <xf numFmtId="0" fontId="0" fillId="2" borderId="6" xfId="0" applyFont="1" applyFill="1" applyBorder="1" applyAlignment="1">
      <alignment vertical="center"/>
    </xf>
    <xf numFmtId="0" fontId="17" fillId="2" borderId="6" xfId="0" applyFont="1" applyFill="1" applyBorder="1" applyAlignment="1">
      <alignment horizontal="left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0" fillId="2" borderId="4" xfId="0" applyFont="1" applyFill="1" applyBorder="1" applyAlignment="1">
      <alignment horizontal="left" vertical="center" wrapText="1"/>
    </xf>
    <xf numFmtId="0" fontId="0" fillId="2" borderId="4" xfId="0" applyFont="1" applyFill="1" applyBorder="1" applyAlignment="1">
      <alignment horizontal="right"/>
    </xf>
    <xf numFmtId="0" fontId="0" fillId="2" borderId="4" xfId="0" applyFont="1" applyFill="1" applyBorder="1" applyAlignment="1">
      <alignment vertical="center"/>
    </xf>
    <xf numFmtId="0" fontId="17" fillId="2" borderId="4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1" fillId="2" borderId="6" xfId="0" applyFont="1" applyFill="1" applyBorder="1"/>
    <xf numFmtId="0" fontId="18" fillId="2" borderId="6" xfId="0" applyFont="1" applyFill="1" applyBorder="1" applyAlignment="1">
      <alignment horizontal="left" vertical="center" wrapText="1"/>
    </xf>
    <xf numFmtId="0" fontId="0" fillId="2" borderId="0" xfId="0" applyFont="1" applyFill="1" applyBorder="1" applyAlignment="1">
      <alignment vertical="center"/>
    </xf>
    <xf numFmtId="0" fontId="0" fillId="2" borderId="0" xfId="0" applyFont="1" applyFill="1" applyAlignment="1">
      <alignment horizontal="center"/>
    </xf>
    <xf numFmtId="0" fontId="0" fillId="2" borderId="0" xfId="0" applyFill="1" applyAlignment="1">
      <alignment vertical="center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left" vertical="top" wrapText="1"/>
    </xf>
    <xf numFmtId="0" fontId="1" fillId="2" borderId="4" xfId="0" applyFont="1" applyFill="1" applyBorder="1" applyAlignment="1">
      <alignment horizontal="center" vertical="top"/>
    </xf>
    <xf numFmtId="0" fontId="1" fillId="2" borderId="17" xfId="0" applyFont="1" applyFill="1" applyBorder="1" applyAlignment="1">
      <alignment horizontal="center" vertical="top"/>
    </xf>
    <xf numFmtId="165" fontId="1" fillId="2" borderId="17" xfId="0" applyNumberFormat="1" applyFont="1" applyFill="1" applyBorder="1" applyAlignment="1">
      <alignment horizontal="center" vertical="top" wrapText="1"/>
    </xf>
    <xf numFmtId="165" fontId="1" fillId="2" borderId="17" xfId="0" applyNumberFormat="1" applyFont="1" applyFill="1" applyBorder="1" applyAlignment="1">
      <alignment horizontal="center" vertical="top"/>
    </xf>
    <xf numFmtId="0" fontId="0" fillId="2" borderId="0" xfId="0" applyFill="1" applyAlignment="1">
      <alignment vertical="top"/>
    </xf>
    <xf numFmtId="0" fontId="23" fillId="2" borderId="5" xfId="0" applyFont="1" applyFill="1" applyBorder="1" applyAlignment="1">
      <alignment horizontal="center" vertical="top"/>
    </xf>
    <xf numFmtId="0" fontId="23" fillId="2" borderId="8" xfId="0" applyFont="1" applyFill="1" applyBorder="1" applyAlignment="1">
      <alignment horizontal="center" vertical="top"/>
    </xf>
    <xf numFmtId="165" fontId="23" fillId="2" borderId="8" xfId="0" applyNumberFormat="1" applyFont="1" applyFill="1" applyBorder="1" applyAlignment="1">
      <alignment horizontal="center" vertical="top" wrapText="1"/>
    </xf>
    <xf numFmtId="165" fontId="23" fillId="2" borderId="8" xfId="0" applyNumberFormat="1" applyFont="1" applyFill="1" applyBorder="1" applyAlignment="1">
      <alignment horizontal="center" vertical="top"/>
    </xf>
    <xf numFmtId="0" fontId="0" fillId="2" borderId="5" xfId="0" applyFont="1" applyFill="1" applyBorder="1" applyAlignment="1">
      <alignment horizontal="center"/>
    </xf>
    <xf numFmtId="165" fontId="0" fillId="2" borderId="5" xfId="0" applyNumberFormat="1" applyFont="1" applyFill="1" applyBorder="1" applyAlignment="1"/>
    <xf numFmtId="0" fontId="0" fillId="2" borderId="0" xfId="0" applyFill="1" applyAlignment="1"/>
    <xf numFmtId="0" fontId="0" fillId="2" borderId="6" xfId="0" applyFont="1" applyFill="1" applyBorder="1" applyAlignment="1">
      <alignment horizontal="center"/>
    </xf>
    <xf numFmtId="165" fontId="0" fillId="2" borderId="6" xfId="0" applyNumberFormat="1" applyFont="1" applyFill="1" applyBorder="1" applyAlignment="1"/>
    <xf numFmtId="165" fontId="0" fillId="2" borderId="0" xfId="0" applyNumberFormat="1" applyFill="1" applyAlignment="1"/>
    <xf numFmtId="0" fontId="0" fillId="2" borderId="0" xfId="0" applyFont="1" applyFill="1" applyAlignment="1">
      <alignment vertical="top"/>
    </xf>
    <xf numFmtId="0" fontId="18" fillId="2" borderId="0" xfId="0" applyFont="1" applyFill="1" applyBorder="1" applyAlignment="1">
      <alignment horizontal="center" vertical="top" wrapText="1"/>
    </xf>
    <xf numFmtId="0" fontId="0" fillId="2" borderId="6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vertical="center" wrapText="1"/>
    </xf>
    <xf numFmtId="0" fontId="7" fillId="2" borderId="6" xfId="0" applyFont="1" applyFill="1" applyBorder="1" applyAlignment="1">
      <alignment horizontal="right" vertical="center" wrapText="1"/>
    </xf>
    <xf numFmtId="2" fontId="7" fillId="2" borderId="6" xfId="0" applyNumberFormat="1" applyFont="1" applyFill="1" applyBorder="1" applyAlignment="1">
      <alignment horizontal="right" vertical="center" wrapText="1"/>
    </xf>
    <xf numFmtId="2" fontId="7" fillId="2" borderId="6" xfId="0" applyNumberFormat="1" applyFont="1" applyFill="1" applyBorder="1" applyAlignment="1">
      <alignment vertical="center" wrapText="1"/>
    </xf>
    <xf numFmtId="165" fontId="7" fillId="2" borderId="6" xfId="0" applyNumberFormat="1" applyFont="1" applyFill="1" applyBorder="1" applyAlignment="1">
      <alignment vertical="center" wrapText="1"/>
    </xf>
    <xf numFmtId="0" fontId="25" fillId="2" borderId="6" xfId="0" applyFont="1" applyFill="1" applyBorder="1" applyAlignment="1">
      <alignment horizontal="left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vertical="center" wrapText="1"/>
    </xf>
    <xf numFmtId="0" fontId="7" fillId="2" borderId="13" xfId="0" applyFont="1" applyFill="1" applyBorder="1" applyAlignment="1">
      <alignment horizontal="right" vertical="center" wrapText="1"/>
    </xf>
    <xf numFmtId="2" fontId="7" fillId="2" borderId="13" xfId="0" applyNumberFormat="1" applyFont="1" applyFill="1" applyBorder="1" applyAlignment="1">
      <alignment horizontal="right" vertical="center" wrapText="1"/>
    </xf>
    <xf numFmtId="2" fontId="7" fillId="2" borderId="13" xfId="0" applyNumberFormat="1" applyFont="1" applyFill="1" applyBorder="1" applyAlignment="1">
      <alignment vertical="center" wrapText="1"/>
    </xf>
    <xf numFmtId="165" fontId="7" fillId="2" borderId="13" xfId="0" applyNumberFormat="1" applyFont="1" applyFill="1" applyBorder="1" applyAlignment="1">
      <alignment vertical="center" wrapText="1"/>
    </xf>
    <xf numFmtId="0" fontId="25" fillId="2" borderId="15" xfId="0" applyFont="1" applyFill="1" applyBorder="1" applyAlignment="1">
      <alignment horizontal="left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vertical="center" wrapText="1"/>
    </xf>
    <xf numFmtId="0" fontId="7" fillId="2" borderId="12" xfId="0" applyFont="1" applyFill="1" applyBorder="1" applyAlignment="1">
      <alignment horizontal="right" vertical="center" wrapText="1"/>
    </xf>
    <xf numFmtId="2" fontId="7" fillId="2" borderId="12" xfId="0" applyNumberFormat="1" applyFont="1" applyFill="1" applyBorder="1" applyAlignment="1">
      <alignment horizontal="right" vertical="center" wrapText="1"/>
    </xf>
    <xf numFmtId="2" fontId="7" fillId="2" borderId="12" xfId="0" applyNumberFormat="1" applyFont="1" applyFill="1" applyBorder="1" applyAlignment="1">
      <alignment vertical="center" wrapText="1"/>
    </xf>
    <xf numFmtId="165" fontId="7" fillId="2" borderId="12" xfId="0" applyNumberFormat="1" applyFont="1" applyFill="1" applyBorder="1" applyAlignment="1">
      <alignment vertical="center" wrapText="1"/>
    </xf>
    <xf numFmtId="0" fontId="25" fillId="2" borderId="16" xfId="0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vertical="center" wrapText="1"/>
    </xf>
    <xf numFmtId="0" fontId="6" fillId="2" borderId="12" xfId="0" applyFont="1" applyFill="1" applyBorder="1" applyAlignment="1">
      <alignment horizontal="right" vertical="center" wrapText="1"/>
    </xf>
    <xf numFmtId="2" fontId="6" fillId="2" borderId="12" xfId="0" applyNumberFormat="1" applyFont="1" applyFill="1" applyBorder="1" applyAlignment="1">
      <alignment horizontal="right" vertical="center" wrapText="1"/>
    </xf>
    <xf numFmtId="0" fontId="6" fillId="2" borderId="0" xfId="0" applyFont="1" applyFill="1" applyAlignment="1">
      <alignment vertical="center" wrapText="1"/>
    </xf>
    <xf numFmtId="165" fontId="6" fillId="2" borderId="12" xfId="0" applyNumberFormat="1" applyFont="1" applyFill="1" applyBorder="1" applyAlignment="1">
      <alignment vertical="center" wrapText="1"/>
    </xf>
    <xf numFmtId="0" fontId="23" fillId="2" borderId="16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vertical="center"/>
    </xf>
    <xf numFmtId="0" fontId="15" fillId="2" borderId="0" xfId="0" applyFont="1" applyFill="1" applyBorder="1" applyAlignment="1">
      <alignment horizontal="left" vertical="top"/>
    </xf>
    <xf numFmtId="0" fontId="6" fillId="2" borderId="0" xfId="0" applyFont="1" applyFill="1" applyBorder="1" applyAlignment="1">
      <alignment horizontal="left" vertical="top"/>
    </xf>
    <xf numFmtId="0" fontId="6" fillId="2" borderId="0" xfId="0" applyFont="1" applyFill="1" applyBorder="1" applyAlignment="1">
      <alignment horizontal="right" vertical="top"/>
    </xf>
    <xf numFmtId="2" fontId="6" fillId="2" borderId="0" xfId="0" applyNumberFormat="1" applyFont="1" applyFill="1" applyBorder="1" applyAlignment="1">
      <alignment horizontal="right" vertical="top"/>
    </xf>
    <xf numFmtId="0" fontId="6" fillId="2" borderId="14" xfId="0" applyFont="1" applyFill="1" applyBorder="1" applyAlignment="1">
      <alignment horizontal="right" vertical="top"/>
    </xf>
    <xf numFmtId="2" fontId="6" fillId="2" borderId="14" xfId="0" applyNumberFormat="1" applyFont="1" applyFill="1" applyBorder="1" applyAlignment="1">
      <alignment horizontal="right" vertical="top"/>
    </xf>
    <xf numFmtId="0" fontId="7" fillId="2" borderId="0" xfId="0" applyFont="1" applyFill="1" applyAlignment="1">
      <alignment vertical="top"/>
    </xf>
    <xf numFmtId="0" fontId="6" fillId="2" borderId="14" xfId="0" applyFont="1" applyFill="1" applyBorder="1" applyAlignment="1">
      <alignment vertical="top"/>
    </xf>
    <xf numFmtId="0" fontId="22" fillId="2" borderId="0" xfId="0" applyFont="1" applyFill="1" applyBorder="1" applyAlignment="1">
      <alignment horizontal="left" vertical="top"/>
    </xf>
    <xf numFmtId="0" fontId="6" fillId="2" borderId="14" xfId="0" applyFont="1" applyFill="1" applyBorder="1" applyAlignment="1">
      <alignment horizontal="right" vertical="top" wrapText="1"/>
    </xf>
    <xf numFmtId="2" fontId="6" fillId="2" borderId="14" xfId="0" applyNumberFormat="1" applyFont="1" applyFill="1" applyBorder="1" applyAlignment="1">
      <alignment horizontal="right" vertical="top" wrapText="1"/>
    </xf>
    <xf numFmtId="0" fontId="6" fillId="2" borderId="0" xfId="0" applyFont="1" applyFill="1" applyBorder="1" applyAlignment="1">
      <alignment horizontal="right" vertical="top" wrapText="1"/>
    </xf>
    <xf numFmtId="2" fontId="6" fillId="2" borderId="0" xfId="0" applyNumberFormat="1" applyFont="1" applyFill="1" applyBorder="1" applyAlignment="1">
      <alignment horizontal="right" vertical="top" wrapText="1"/>
    </xf>
    <xf numFmtId="2" fontId="6" fillId="2" borderId="0" xfId="0" applyNumberFormat="1" applyFont="1" applyFill="1" applyBorder="1" applyAlignment="1">
      <alignment vertical="top" wrapText="1"/>
    </xf>
    <xf numFmtId="0" fontId="0" fillId="2" borderId="0" xfId="0" applyFont="1" applyFill="1" applyAlignment="1">
      <alignment horizontal="center" vertical="top"/>
    </xf>
    <xf numFmtId="0" fontId="8" fillId="2" borderId="0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0" fillId="2" borderId="4" xfId="0" applyFont="1" applyFill="1" applyBorder="1"/>
    <xf numFmtId="0" fontId="1" fillId="2" borderId="0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9" xfId="0" applyFont="1" applyFill="1" applyBorder="1" applyAlignment="1">
      <alignment horizontal="center" vertical="top"/>
    </xf>
    <xf numFmtId="0" fontId="1" fillId="2" borderId="10" xfId="0" applyFont="1" applyFill="1" applyBorder="1" applyAlignment="1">
      <alignment horizontal="center" vertical="top" wrapText="1"/>
    </xf>
    <xf numFmtId="0" fontId="1" fillId="2" borderId="9" xfId="0" applyFont="1" applyFill="1" applyBorder="1" applyAlignment="1">
      <alignment horizontal="center" vertical="top" wrapText="1"/>
    </xf>
    <xf numFmtId="0" fontId="1" fillId="2" borderId="0" xfId="0" applyFont="1" applyFill="1" applyBorder="1" applyAlignment="1">
      <alignment horizontal="center" vertical="top"/>
    </xf>
    <xf numFmtId="0" fontId="23" fillId="2" borderId="5" xfId="0" applyFont="1" applyFill="1" applyBorder="1" applyAlignment="1">
      <alignment horizontal="center" vertical="center"/>
    </xf>
    <xf numFmtId="0" fontId="23" fillId="2" borderId="8" xfId="0" applyFont="1" applyFill="1" applyBorder="1" applyAlignment="1">
      <alignment horizontal="center" vertical="center" wrapText="1"/>
    </xf>
    <xf numFmtId="0" fontId="23" fillId="2" borderId="11" xfId="0" applyFont="1" applyFill="1" applyBorder="1" applyAlignment="1">
      <alignment horizontal="center" vertical="top" wrapText="1"/>
    </xf>
    <xf numFmtId="0" fontId="23" fillId="2" borderId="5" xfId="0" applyFont="1" applyFill="1" applyBorder="1" applyAlignment="1">
      <alignment horizontal="center" vertical="top" wrapText="1"/>
    </xf>
    <xf numFmtId="0" fontId="0" fillId="2" borderId="5" xfId="0" applyFont="1" applyFill="1" applyBorder="1" applyAlignment="1">
      <alignment horizontal="center" vertical="center"/>
    </xf>
    <xf numFmtId="0" fontId="0" fillId="2" borderId="5" xfId="0" applyFont="1" applyFill="1" applyBorder="1" applyAlignment="1">
      <alignment vertical="center"/>
    </xf>
    <xf numFmtId="167" fontId="0" fillId="2" borderId="5" xfId="5" applyNumberFormat="1" applyFont="1" applyFill="1" applyBorder="1" applyAlignment="1">
      <alignment vertical="center"/>
    </xf>
    <xf numFmtId="2" fontId="0" fillId="2" borderId="5" xfId="0" applyNumberFormat="1" applyFont="1" applyFill="1" applyBorder="1" applyAlignment="1">
      <alignment vertical="center"/>
    </xf>
    <xf numFmtId="167" fontId="0" fillId="2" borderId="6" xfId="5" applyNumberFormat="1" applyFont="1" applyFill="1" applyBorder="1" applyAlignment="1">
      <alignment vertical="center"/>
    </xf>
    <xf numFmtId="2" fontId="0" fillId="2" borderId="6" xfId="0" applyNumberFormat="1" applyFont="1" applyFill="1" applyBorder="1" applyAlignment="1">
      <alignment vertical="center"/>
    </xf>
    <xf numFmtId="166" fontId="0" fillId="2" borderId="6" xfId="0" applyNumberFormat="1" applyFont="1" applyFill="1" applyBorder="1" applyAlignment="1">
      <alignment vertical="center"/>
    </xf>
    <xf numFmtId="0" fontId="0" fillId="2" borderId="9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167" fontId="1" fillId="2" borderId="6" xfId="5" applyNumberFormat="1" applyFont="1" applyFill="1" applyBorder="1" applyAlignment="1">
      <alignment vertical="center"/>
    </xf>
    <xf numFmtId="2" fontId="1" fillId="2" borderId="6" xfId="0" applyNumberFormat="1" applyFont="1" applyFill="1" applyBorder="1" applyAlignment="1">
      <alignment vertical="center"/>
    </xf>
    <xf numFmtId="168" fontId="1" fillId="2" borderId="6" xfId="5" applyNumberFormat="1" applyFont="1" applyFill="1" applyBorder="1" applyAlignment="1">
      <alignment vertical="center"/>
    </xf>
    <xf numFmtId="0" fontId="23" fillId="2" borderId="6" xfId="0" applyFont="1" applyFill="1" applyBorder="1" applyAlignment="1">
      <alignment vertical="center"/>
    </xf>
    <xf numFmtId="0" fontId="0" fillId="2" borderId="7" xfId="0" applyFont="1" applyFill="1" applyBorder="1" applyAlignment="1"/>
    <xf numFmtId="0" fontId="0" fillId="2" borderId="0" xfId="0" applyFont="1" applyFill="1" applyBorder="1"/>
    <xf numFmtId="0" fontId="1" fillId="2" borderId="0" xfId="0" applyFont="1" applyFill="1"/>
    <xf numFmtId="0" fontId="25" fillId="2" borderId="0" xfId="0" applyFont="1" applyFill="1" applyBorder="1" applyAlignment="1">
      <alignment vertical="top"/>
    </xf>
    <xf numFmtId="0" fontId="0" fillId="2" borderId="0" xfId="0" applyFont="1" applyFill="1" applyBorder="1" applyAlignment="1"/>
    <xf numFmtId="0" fontId="25" fillId="2" borderId="0" xfId="0" applyFont="1" applyFill="1"/>
    <xf numFmtId="0" fontId="0" fillId="2" borderId="0" xfId="0" applyFont="1" applyFill="1" applyBorder="1" applyAlignment="1">
      <alignment horizontal="right"/>
    </xf>
    <xf numFmtId="0" fontId="23" fillId="2" borderId="0" xfId="0" applyFont="1" applyFill="1"/>
    <xf numFmtId="0" fontId="1" fillId="2" borderId="4" xfId="0" applyFont="1" applyFill="1" applyBorder="1" applyAlignment="1">
      <alignment vertical="top"/>
    </xf>
    <xf numFmtId="0" fontId="1" fillId="2" borderId="17" xfId="0" applyFont="1" applyFill="1" applyBorder="1" applyAlignment="1">
      <alignment horizontal="center" vertical="top" wrapText="1"/>
    </xf>
    <xf numFmtId="2" fontId="1" fillId="2" borderId="17" xfId="0" applyNumberFormat="1" applyFont="1" applyFill="1" applyBorder="1" applyAlignment="1">
      <alignment horizontal="center" vertical="top" wrapText="1"/>
    </xf>
    <xf numFmtId="0" fontId="23" fillId="2" borderId="5" xfId="0" applyFont="1" applyFill="1" applyBorder="1" applyAlignment="1">
      <alignment vertical="top"/>
    </xf>
    <xf numFmtId="0" fontId="23" fillId="2" borderId="8" xfId="0" applyFont="1" applyFill="1" applyBorder="1" applyAlignment="1">
      <alignment horizontal="center" vertical="top" wrapText="1"/>
    </xf>
    <xf numFmtId="2" fontId="23" fillId="2" borderId="8" xfId="0" applyNumberFormat="1" applyFont="1" applyFill="1" applyBorder="1" applyAlignment="1">
      <alignment horizontal="center" vertical="top" wrapText="1"/>
    </xf>
    <xf numFmtId="0" fontId="0" fillId="2" borderId="5" xfId="0" applyFont="1" applyFill="1" applyBorder="1" applyAlignment="1">
      <alignment horizontal="right" vertical="center"/>
    </xf>
    <xf numFmtId="2" fontId="0" fillId="2" borderId="5" xfId="0" applyNumberFormat="1" applyFont="1" applyFill="1" applyBorder="1" applyAlignment="1">
      <alignment horizontal="right" vertical="center"/>
    </xf>
    <xf numFmtId="2" fontId="0" fillId="2" borderId="6" xfId="0" applyNumberFormat="1" applyFont="1" applyFill="1" applyBorder="1" applyAlignment="1">
      <alignment horizontal="right" vertical="center"/>
    </xf>
    <xf numFmtId="0" fontId="0" fillId="2" borderId="0" xfId="0" applyFill="1" applyBorder="1" applyAlignment="1">
      <alignment horizontal="left" vertical="top"/>
    </xf>
    <xf numFmtId="0" fontId="0" fillId="2" borderId="0" xfId="0" applyFill="1" applyBorder="1" applyAlignment="1">
      <alignment horizontal="center" vertical="top"/>
    </xf>
    <xf numFmtId="0" fontId="0" fillId="2" borderId="0" xfId="0" applyFill="1" applyBorder="1" applyAlignment="1">
      <alignment vertical="top"/>
    </xf>
    <xf numFmtId="2" fontId="0" fillId="2" borderId="0" xfId="0" applyNumberFormat="1" applyFill="1" applyBorder="1" applyAlignment="1">
      <alignment vertical="top"/>
    </xf>
    <xf numFmtId="0" fontId="0" fillId="2" borderId="0" xfId="0" applyFill="1" applyAlignment="1">
      <alignment horizontal="center"/>
    </xf>
    <xf numFmtId="2" fontId="0" fillId="2" borderId="0" xfId="0" applyNumberFormat="1" applyFill="1"/>
    <xf numFmtId="0" fontId="1" fillId="2" borderId="4" xfId="0" applyFont="1" applyFill="1" applyBorder="1"/>
    <xf numFmtId="0" fontId="1" fillId="2" borderId="17" xfId="0" applyFont="1" applyFill="1" applyBorder="1" applyAlignment="1">
      <alignment horizontal="center"/>
    </xf>
    <xf numFmtId="0" fontId="23" fillId="2" borderId="5" xfId="0" applyFont="1" applyFill="1" applyBorder="1"/>
    <xf numFmtId="0" fontId="23" fillId="2" borderId="8" xfId="0" applyFont="1" applyFill="1" applyBorder="1" applyAlignment="1">
      <alignment horizontal="center"/>
    </xf>
    <xf numFmtId="0" fontId="0" fillId="2" borderId="5" xfId="0" applyFont="1" applyFill="1" applyBorder="1" applyAlignment="1">
      <alignment horizontal="left"/>
    </xf>
    <xf numFmtId="0" fontId="0" fillId="2" borderId="5" xfId="0" applyNumberFormat="1" applyFont="1" applyFill="1" applyBorder="1"/>
    <xf numFmtId="0" fontId="0" fillId="2" borderId="6" xfId="0" applyFont="1" applyFill="1" applyBorder="1" applyAlignment="1">
      <alignment horizontal="left"/>
    </xf>
    <xf numFmtId="0" fontId="0" fillId="2" borderId="6" xfId="0" applyFont="1" applyFill="1" applyBorder="1"/>
    <xf numFmtId="0" fontId="0" fillId="2" borderId="6" xfId="0" applyNumberFormat="1" applyFont="1" applyFill="1" applyBorder="1"/>
    <xf numFmtId="0" fontId="0" fillId="2" borderId="6" xfId="0" applyNumberFormat="1" applyFont="1" applyFill="1" applyBorder="1" applyAlignment="1">
      <alignment vertical="center"/>
    </xf>
    <xf numFmtId="0" fontId="11" fillId="2" borderId="0" xfId="1" applyFont="1" applyFill="1" applyBorder="1" applyAlignment="1"/>
    <xf numFmtId="0" fontId="12" fillId="2" borderId="0" xfId="2" applyFont="1" applyFill="1"/>
    <xf numFmtId="0" fontId="12" fillId="2" borderId="1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4" fillId="2" borderId="6" xfId="2" applyFont="1" applyFill="1" applyBorder="1" applyAlignment="1">
      <alignment horizontal="center" vertical="top" wrapText="1"/>
    </xf>
    <xf numFmtId="0" fontId="14" fillId="2" borderId="0" xfId="2" applyFont="1" applyFill="1"/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vertical="center"/>
    </xf>
    <xf numFmtId="2" fontId="3" fillId="2" borderId="6" xfId="2" applyNumberFormat="1" applyFont="1" applyFill="1" applyBorder="1" applyAlignment="1">
      <alignment horizontal="right" vertical="center"/>
    </xf>
    <xf numFmtId="165" fontId="3" fillId="2" borderId="6" xfId="2" applyNumberFormat="1" applyFont="1" applyFill="1" applyBorder="1" applyAlignment="1">
      <alignment horizontal="right" vertical="center"/>
    </xf>
    <xf numFmtId="0" fontId="3" fillId="2" borderId="10" xfId="2" applyFont="1" applyFill="1" applyBorder="1" applyAlignment="1">
      <alignment vertical="center"/>
    </xf>
    <xf numFmtId="0" fontId="3" fillId="2" borderId="0" xfId="2" applyFont="1" applyFill="1"/>
    <xf numFmtId="0" fontId="3" fillId="2" borderId="9" xfId="2" applyFont="1" applyFill="1" applyBorder="1" applyAlignment="1">
      <alignment vertical="center"/>
    </xf>
    <xf numFmtId="0" fontId="3" fillId="2" borderId="6" xfId="2" applyFont="1" applyFill="1" applyBorder="1" applyAlignment="1">
      <alignment vertical="center" wrapText="1"/>
    </xf>
    <xf numFmtId="0" fontId="3" fillId="2" borderId="6" xfId="2" applyFont="1" applyFill="1" applyBorder="1" applyAlignment="1">
      <alignment horizontal="left" vertical="center"/>
    </xf>
    <xf numFmtId="0" fontId="3" fillId="2" borderId="0" xfId="2" applyFont="1" applyFill="1" applyAlignment="1">
      <alignment vertical="top" wrapText="1"/>
    </xf>
    <xf numFmtId="0" fontId="3" fillId="2" borderId="0" xfId="2" applyFont="1" applyFill="1" applyBorder="1" applyAlignment="1">
      <alignment vertical="top"/>
    </xf>
    <xf numFmtId="0" fontId="3" fillId="2" borderId="0" xfId="2" applyFont="1" applyFill="1" applyBorder="1" applyAlignment="1">
      <alignment vertical="center"/>
    </xf>
    <xf numFmtId="2" fontId="3" fillId="2" borderId="6" xfId="2" applyNumberFormat="1" applyFont="1" applyFill="1" applyBorder="1" applyAlignment="1">
      <alignment vertical="center"/>
    </xf>
    <xf numFmtId="165" fontId="3" fillId="2" borderId="6" xfId="2" applyNumberFormat="1" applyFont="1" applyFill="1" applyBorder="1" applyAlignment="1">
      <alignment vertical="center"/>
    </xf>
    <xf numFmtId="0" fontId="3" fillId="2" borderId="5" xfId="2" applyFont="1" applyFill="1" applyBorder="1" applyAlignment="1">
      <alignment vertical="center"/>
    </xf>
    <xf numFmtId="2" fontId="3" fillId="2" borderId="6" xfId="2" applyNumberFormat="1" applyFont="1" applyFill="1" applyBorder="1" applyAlignment="1">
      <alignment vertical="center" wrapText="1"/>
    </xf>
    <xf numFmtId="0" fontId="11" fillId="2" borderId="0" xfId="1" applyFont="1" applyFill="1" applyBorder="1" applyAlignment="1">
      <alignment horizontal="left"/>
    </xf>
    <xf numFmtId="2" fontId="3" fillId="2" borderId="0" xfId="2" applyNumberFormat="1" applyFont="1" applyFill="1"/>
    <xf numFmtId="165" fontId="3" fillId="2" borderId="0" xfId="2" applyNumberFormat="1" applyFont="1" applyFill="1"/>
    <xf numFmtId="0" fontId="19" fillId="2" borderId="0" xfId="1" applyFont="1" applyFill="1" applyBorder="1" applyAlignment="1">
      <alignment horizontal="left"/>
    </xf>
    <xf numFmtId="0" fontId="20" fillId="2" borderId="0" xfId="2" applyFont="1" applyFill="1"/>
    <xf numFmtId="2" fontId="20" fillId="2" borderId="0" xfId="2" applyNumberFormat="1" applyFont="1" applyFill="1"/>
    <xf numFmtId="165" fontId="20" fillId="2" borderId="0" xfId="2" applyNumberFormat="1" applyFont="1" applyFill="1"/>
    <xf numFmtId="0" fontId="13" fillId="2" borderId="0" xfId="2" applyFont="1" applyFill="1"/>
    <xf numFmtId="0" fontId="13" fillId="2" borderId="0" xfId="2" applyFont="1" applyFill="1" applyAlignment="1">
      <alignment horizontal="center"/>
    </xf>
    <xf numFmtId="165" fontId="13" fillId="2" borderId="0" xfId="2" applyNumberFormat="1" applyFont="1" applyFill="1"/>
    <xf numFmtId="0" fontId="3" fillId="2" borderId="0" xfId="2" applyFont="1" applyFill="1" applyBorder="1"/>
    <xf numFmtId="0" fontId="12" fillId="2" borderId="6" xfId="2" applyFont="1" applyFill="1" applyBorder="1" applyAlignment="1">
      <alignment horizontal="center" vertical="top" wrapText="1"/>
    </xf>
    <xf numFmtId="0" fontId="12" fillId="2" borderId="6" xfId="2" applyFont="1" applyFill="1" applyBorder="1" applyAlignment="1">
      <alignment horizontal="center" vertical="center" wrapText="1"/>
    </xf>
    <xf numFmtId="0" fontId="12" fillId="2" borderId="6" xfId="2" applyFont="1" applyFill="1" applyBorder="1" applyAlignment="1">
      <alignment horizontal="left" vertical="center" wrapText="1"/>
    </xf>
    <xf numFmtId="0" fontId="21" fillId="2" borderId="6" xfId="2" applyFont="1" applyFill="1" applyBorder="1" applyAlignment="1">
      <alignment horizontal="left" vertical="center" wrapText="1"/>
    </xf>
    <xf numFmtId="0" fontId="14" fillId="2" borderId="0" xfId="2" applyFont="1" applyFill="1" applyBorder="1" applyAlignment="1">
      <alignment vertical="center" wrapText="1"/>
    </xf>
    <xf numFmtId="0" fontId="3" fillId="2" borderId="6" xfId="2" applyFont="1" applyFill="1" applyBorder="1" applyAlignment="1">
      <alignment horizontal="center" vertical="center" wrapText="1"/>
    </xf>
    <xf numFmtId="0" fontId="3" fillId="2" borderId="6" xfId="2" applyFont="1" applyFill="1" applyBorder="1" applyAlignment="1">
      <alignment horizontal="left" vertical="center" wrapText="1" indent="1"/>
    </xf>
    <xf numFmtId="0" fontId="20" fillId="2" borderId="6" xfId="2" applyFont="1" applyFill="1" applyBorder="1" applyAlignment="1">
      <alignment horizontal="left" vertical="center" wrapText="1"/>
    </xf>
    <xf numFmtId="0" fontId="3" fillId="2" borderId="0" xfId="2" applyFont="1" applyFill="1" applyBorder="1" applyAlignment="1">
      <alignment vertical="top" wrapText="1"/>
    </xf>
    <xf numFmtId="0" fontId="20" fillId="2" borderId="6" xfId="2" applyFont="1" applyFill="1" applyBorder="1" applyAlignment="1">
      <alignment vertical="center" wrapText="1"/>
    </xf>
    <xf numFmtId="0" fontId="3" fillId="2" borderId="6" xfId="0" applyFont="1" applyFill="1" applyBorder="1" applyAlignment="1">
      <alignment horizontal="left" vertical="top" indent="1"/>
    </xf>
    <xf numFmtId="0" fontId="20" fillId="2" borderId="6" xfId="0" applyFont="1" applyFill="1" applyBorder="1" applyAlignment="1">
      <alignment horizontal="left" vertical="top"/>
    </xf>
    <xf numFmtId="0" fontId="3" fillId="2" borderId="6" xfId="0" applyFont="1" applyFill="1" applyBorder="1" applyAlignment="1">
      <alignment horizontal="left" vertical="top" wrapText="1" indent="1"/>
    </xf>
    <xf numFmtId="0" fontId="19" fillId="2" borderId="0" xfId="1" applyFont="1" applyFill="1" applyBorder="1" applyAlignment="1"/>
    <xf numFmtId="0" fontId="20" fillId="2" borderId="0" xfId="2" applyFont="1" applyFill="1" applyBorder="1"/>
    <xf numFmtId="0" fontId="3" fillId="2" borderId="0" xfId="2" applyFont="1" applyFill="1" applyBorder="1" applyAlignment="1">
      <alignment horizontal="center"/>
    </xf>
    <xf numFmtId="1" fontId="5" fillId="2" borderId="0" xfId="0" applyNumberFormat="1" applyFont="1" applyFill="1" applyBorder="1"/>
    <xf numFmtId="1" fontId="1" fillId="2" borderId="4" xfId="0" applyNumberFormat="1" applyFont="1" applyFill="1" applyBorder="1"/>
    <xf numFmtId="1" fontId="1" fillId="2" borderId="17" xfId="0" applyNumberFormat="1" applyFont="1" applyFill="1" applyBorder="1" applyAlignment="1">
      <alignment horizontal="center"/>
    </xf>
    <xf numFmtId="1" fontId="10" fillId="2" borderId="0" xfId="0" applyNumberFormat="1" applyFont="1" applyFill="1" applyBorder="1"/>
    <xf numFmtId="1" fontId="0" fillId="2" borderId="9" xfId="0" applyNumberFormat="1" applyFont="1" applyFill="1" applyBorder="1" applyAlignment="1">
      <alignment horizontal="left"/>
    </xf>
    <xf numFmtId="1" fontId="0" fillId="2" borderId="10" xfId="0" applyNumberFormat="1" applyFont="1" applyFill="1" applyBorder="1"/>
    <xf numFmtId="1" fontId="18" fillId="2" borderId="5" xfId="0" applyNumberFormat="1" applyFont="1" applyFill="1" applyBorder="1"/>
    <xf numFmtId="1" fontId="18" fillId="2" borderId="8" xfId="0" applyNumberFormat="1" applyFont="1" applyFill="1" applyBorder="1" applyAlignment="1">
      <alignment horizontal="center"/>
    </xf>
    <xf numFmtId="1" fontId="0" fillId="2" borderId="6" xfId="0" applyNumberFormat="1" applyFont="1" applyFill="1" applyBorder="1" applyAlignment="1">
      <alignment horizontal="center" vertical="center"/>
    </xf>
    <xf numFmtId="1" fontId="1" fillId="2" borderId="6" xfId="0" applyNumberFormat="1" applyFont="1" applyFill="1" applyBorder="1" applyAlignment="1">
      <alignment horizontal="center" vertical="center"/>
    </xf>
    <xf numFmtId="1" fontId="1" fillId="2" borderId="0" xfId="0" applyNumberFormat="1" applyFont="1" applyFill="1" applyBorder="1"/>
    <xf numFmtId="1" fontId="11" fillId="2" borderId="0" xfId="1" applyNumberFormat="1" applyFont="1" applyFill="1" applyBorder="1" applyAlignment="1">
      <alignment horizontal="left" vertical="center"/>
    </xf>
    <xf numFmtId="1" fontId="0" fillId="2" borderId="0" xfId="0" applyNumberFormat="1" applyFont="1" applyFill="1" applyBorder="1"/>
    <xf numFmtId="1" fontId="19" fillId="2" borderId="0" xfId="1" applyNumberFormat="1" applyFont="1" applyFill="1" applyBorder="1" applyAlignment="1">
      <alignment horizontal="left" vertical="center"/>
    </xf>
    <xf numFmtId="1" fontId="17" fillId="2" borderId="0" xfId="0" applyNumberFormat="1" applyFont="1" applyFill="1" applyBorder="1"/>
    <xf numFmtId="1" fontId="5" fillId="2" borderId="0" xfId="0" applyNumberFormat="1" applyFont="1" applyFill="1"/>
    <xf numFmtId="0" fontId="1" fillId="2" borderId="4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" fillId="2" borderId="6" xfId="0" applyNumberFormat="1" applyFont="1" applyFill="1" applyBorder="1" applyAlignment="1">
      <alignment vertical="center"/>
    </xf>
    <xf numFmtId="0" fontId="1" fillId="2" borderId="6" xfId="0" applyFont="1" applyFill="1" applyBorder="1" applyAlignment="1">
      <alignment horizontal="right" vertical="center"/>
    </xf>
    <xf numFmtId="0" fontId="11" fillId="2" borderId="0" xfId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vertical="center"/>
    </xf>
    <xf numFmtId="0" fontId="8" fillId="2" borderId="0" xfId="0" applyFont="1" applyFill="1" applyAlignment="1">
      <alignment horizontal="center"/>
    </xf>
    <xf numFmtId="0" fontId="8" fillId="2" borderId="11" xfId="0" applyFont="1" applyFill="1" applyBorder="1" applyAlignment="1">
      <alignment horizontal="center"/>
    </xf>
    <xf numFmtId="0" fontId="1" fillId="2" borderId="6" xfId="0" applyNumberFormat="1" applyFont="1" applyFill="1" applyBorder="1" applyAlignment="1">
      <alignment horizontal="center" vertical="center"/>
    </xf>
    <xf numFmtId="1" fontId="12" fillId="2" borderId="0" xfId="1" applyNumberFormat="1" applyFont="1" applyFill="1" applyBorder="1" applyAlignment="1">
      <alignment horizontal="center" vertical="center" wrapText="1"/>
    </xf>
    <xf numFmtId="1" fontId="21" fillId="2" borderId="11" xfId="1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 applyProtection="1">
      <alignment horizontal="center" vertical="center"/>
    </xf>
    <xf numFmtId="0" fontId="12" fillId="2" borderId="11" xfId="2" applyFont="1" applyFill="1" applyBorder="1" applyAlignment="1" applyProtection="1">
      <alignment horizontal="center" vertical="center"/>
    </xf>
    <xf numFmtId="0" fontId="24" fillId="2" borderId="4" xfId="2" applyFont="1" applyFill="1" applyBorder="1" applyAlignment="1">
      <alignment horizontal="center" vertical="top"/>
    </xf>
    <xf numFmtId="0" fontId="24" fillId="2" borderId="5" xfId="2" applyFont="1" applyFill="1" applyBorder="1" applyAlignment="1">
      <alignment horizontal="center" vertical="top"/>
    </xf>
    <xf numFmtId="0" fontId="12" fillId="2" borderId="0" xfId="2" applyFont="1" applyFill="1" applyBorder="1" applyAlignment="1">
      <alignment horizontal="center"/>
    </xf>
    <xf numFmtId="0" fontId="24" fillId="2" borderId="4" xfId="2" applyFont="1" applyFill="1" applyBorder="1" applyAlignment="1">
      <alignment horizontal="center" vertical="center"/>
    </xf>
    <xf numFmtId="0" fontId="24" fillId="2" borderId="5" xfId="2" applyFont="1" applyFill="1" applyBorder="1" applyAlignment="1">
      <alignment horizontal="center" vertical="center"/>
    </xf>
    <xf numFmtId="0" fontId="24" fillId="2" borderId="6" xfId="2" applyFont="1" applyFill="1" applyBorder="1" applyAlignment="1">
      <alignment horizontal="center" vertical="top" wrapText="1"/>
    </xf>
    <xf numFmtId="0" fontId="24" fillId="2" borderId="4" xfId="2" applyFont="1" applyFill="1" applyBorder="1" applyAlignment="1">
      <alignment horizontal="center" vertical="top" wrapText="1"/>
    </xf>
    <xf numFmtId="0" fontId="24" fillId="2" borderId="5" xfId="2" applyFont="1" applyFill="1" applyBorder="1" applyAlignment="1">
      <alignment horizontal="center" vertical="top" wrapText="1"/>
    </xf>
    <xf numFmtId="165" fontId="24" fillId="2" borderId="4" xfId="2" applyNumberFormat="1" applyFont="1" applyFill="1" applyBorder="1" applyAlignment="1">
      <alignment horizontal="center" vertical="top" wrapText="1"/>
    </xf>
    <xf numFmtId="165" fontId="24" fillId="2" borderId="5" xfId="2" applyNumberFormat="1" applyFont="1" applyFill="1" applyBorder="1" applyAlignment="1">
      <alignment horizontal="center" vertical="top" wrapText="1"/>
    </xf>
    <xf numFmtId="0" fontId="8" fillId="2" borderId="0" xfId="0" applyFont="1" applyFill="1" applyBorder="1" applyAlignment="1">
      <alignment horizontal="center" vertical="top" wrapText="1"/>
    </xf>
    <xf numFmtId="0" fontId="0" fillId="2" borderId="7" xfId="0" applyFill="1" applyBorder="1" applyAlignment="1">
      <alignment horizontal="left" vertical="top"/>
    </xf>
    <xf numFmtId="0" fontId="16" fillId="2" borderId="0" xfId="0" applyFont="1" applyFill="1" applyBorder="1" applyAlignment="1">
      <alignment horizontal="center" vertical="top" wrapText="1"/>
    </xf>
    <xf numFmtId="0" fontId="17" fillId="2" borderId="0" xfId="0" applyFont="1" applyFill="1" applyBorder="1" applyAlignment="1">
      <alignment horizontal="left" vertical="top"/>
    </xf>
    <xf numFmtId="0" fontId="0" fillId="2" borderId="0" xfId="0" applyFill="1" applyBorder="1" applyAlignment="1">
      <alignment horizontal="left" vertical="top"/>
    </xf>
    <xf numFmtId="0" fontId="1" fillId="2" borderId="4" xfId="0" applyFont="1" applyFill="1" applyBorder="1" applyAlignment="1">
      <alignment horizontal="center" vertical="top" wrapText="1"/>
    </xf>
    <xf numFmtId="0" fontId="1" fillId="2" borderId="9" xfId="0" applyFont="1" applyFill="1" applyBorder="1" applyAlignment="1">
      <alignment horizontal="center" vertical="top" wrapText="1"/>
    </xf>
    <xf numFmtId="0" fontId="1" fillId="2" borderId="17" xfId="0" applyFont="1" applyFill="1" applyBorder="1" applyAlignment="1">
      <alignment horizontal="center" vertical="top" wrapText="1"/>
    </xf>
    <xf numFmtId="0" fontId="1" fillId="2" borderId="10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top"/>
    </xf>
    <xf numFmtId="0" fontId="1" fillId="2" borderId="5" xfId="0" applyFont="1" applyFill="1" applyBorder="1" applyAlignment="1">
      <alignment horizontal="center" vertical="top"/>
    </xf>
    <xf numFmtId="0" fontId="26" fillId="2" borderId="0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left" wrapText="1"/>
    </xf>
    <xf numFmtId="0" fontId="3" fillId="2" borderId="0" xfId="0" applyFont="1" applyFill="1" applyBorder="1" applyAlignment="1">
      <alignment horizontal="left" vertical="top" wrapText="1"/>
    </xf>
    <xf numFmtId="0" fontId="0" fillId="2" borderId="7" xfId="0" applyFont="1" applyFill="1" applyBorder="1" applyAlignment="1"/>
    <xf numFmtId="0" fontId="8" fillId="2" borderId="0" xfId="0" applyFont="1" applyFill="1" applyAlignment="1">
      <alignment horizontal="center" wrapText="1"/>
    </xf>
    <xf numFmtId="0" fontId="16" fillId="2" borderId="0" xfId="0" applyFont="1" applyFill="1" applyAlignment="1">
      <alignment horizontal="center" wrapText="1"/>
    </xf>
    <xf numFmtId="0" fontId="1" fillId="2" borderId="6" xfId="0" applyFont="1" applyFill="1" applyBorder="1" applyAlignment="1">
      <alignment horizontal="center" vertical="center" wrapText="1"/>
    </xf>
    <xf numFmtId="0" fontId="0" fillId="2" borderId="0" xfId="0" applyFont="1" applyFill="1" applyBorder="1" applyAlignment="1">
      <alignment horizontal="left" vertical="center"/>
    </xf>
  </cellXfs>
  <cellStyles count="7">
    <cellStyle name="Comma" xfId="5" builtinId="3"/>
    <cellStyle name="Hyperlink 2" xfId="6"/>
    <cellStyle name="Normal" xfId="0" builtinId="0"/>
    <cellStyle name="Normal 2" xfId="1"/>
    <cellStyle name="Normal 2 2" xfId="3"/>
    <cellStyle name="Normal 3" xfId="2"/>
    <cellStyle name="Normal 3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8" Type="http://schemas.openxmlformats.org/officeDocument/2006/relationships/hyperlink" Target="javascript:__doPostBack('ctl00$ContentPlaceHolder1$GridView1$ctl10$LinkButton2017','')" TargetMode="External"/><Relationship Id="rId13" Type="http://schemas.openxmlformats.org/officeDocument/2006/relationships/hyperlink" Target="javascript:__doPostBack('ctl00$ContentPlaceHolder1$GridView1$ctl15$LinkButton2017','')" TargetMode="External"/><Relationship Id="rId18" Type="http://schemas.openxmlformats.org/officeDocument/2006/relationships/hyperlink" Target="javascript:__doPostBack('ctl00$ContentPlaceHolder1$GridView1$ctl20$LinkButton2017','')" TargetMode="External"/><Relationship Id="rId3" Type="http://schemas.openxmlformats.org/officeDocument/2006/relationships/hyperlink" Target="javascript:__doPostBack('ctl00$ContentPlaceHolder1$GridView1$ctl05$LinkButton2017','')" TargetMode="External"/><Relationship Id="rId21" Type="http://schemas.openxmlformats.org/officeDocument/2006/relationships/hyperlink" Target="javascript:__doPostBack('ctl00$ContentPlaceHolder1$GridView1$ctl23$LinkButton2017','')" TargetMode="External"/><Relationship Id="rId7" Type="http://schemas.openxmlformats.org/officeDocument/2006/relationships/hyperlink" Target="javascript:__doPostBack('ctl00$ContentPlaceHolder1$GridView1$ctl09$LinkButton2017','')" TargetMode="External"/><Relationship Id="rId12" Type="http://schemas.openxmlformats.org/officeDocument/2006/relationships/hyperlink" Target="javascript:__doPostBack('ctl00$ContentPlaceHolder1$GridView1$ctl14$LinkButton2017','')" TargetMode="External"/><Relationship Id="rId17" Type="http://schemas.openxmlformats.org/officeDocument/2006/relationships/hyperlink" Target="javascript:__doPostBack('ctl00$ContentPlaceHolder1$GridView1$ctl19$LinkButton2017','')" TargetMode="External"/><Relationship Id="rId25" Type="http://schemas.openxmlformats.org/officeDocument/2006/relationships/printerSettings" Target="../printerSettings/printerSettings11.bin"/><Relationship Id="rId2" Type="http://schemas.openxmlformats.org/officeDocument/2006/relationships/hyperlink" Target="javascript:__doPostBack('ctl00$ContentPlaceHolder1$GridView1$ctl04$LinkButton2017','')" TargetMode="External"/><Relationship Id="rId16" Type="http://schemas.openxmlformats.org/officeDocument/2006/relationships/hyperlink" Target="javascript:__doPostBack('ctl00$ContentPlaceHolder1$GridView1$ctl18$LinkButton2017','')" TargetMode="External"/><Relationship Id="rId20" Type="http://schemas.openxmlformats.org/officeDocument/2006/relationships/hyperlink" Target="javascript:__doPostBack('ctl00$ContentPlaceHolder1$GridView1$ctl22$LinkButton2017','')" TargetMode="External"/><Relationship Id="rId1" Type="http://schemas.openxmlformats.org/officeDocument/2006/relationships/hyperlink" Target="javascript:__doPostBack('ctl00$ContentPlaceHolder1$GridView1$ctl03$LinkButton2017','')" TargetMode="External"/><Relationship Id="rId6" Type="http://schemas.openxmlformats.org/officeDocument/2006/relationships/hyperlink" Target="javascript:__doPostBack('ctl00$ContentPlaceHolder1$GridView1$ctl08$LinkButton2017','')" TargetMode="External"/><Relationship Id="rId11" Type="http://schemas.openxmlformats.org/officeDocument/2006/relationships/hyperlink" Target="javascript:__doPostBack('ctl00$ContentPlaceHolder1$GridView1$ctl13$LinkButton2017','')" TargetMode="External"/><Relationship Id="rId24" Type="http://schemas.openxmlformats.org/officeDocument/2006/relationships/hyperlink" Target="javascript:__doPostBack('ctl00$ContentPlaceHolder1$GridView1$ctl26$LinkButton2017','')" TargetMode="External"/><Relationship Id="rId5" Type="http://schemas.openxmlformats.org/officeDocument/2006/relationships/hyperlink" Target="javascript:__doPostBack('ctl00$ContentPlaceHolder1$GridView1$ctl07$LinkButton2017','')" TargetMode="External"/><Relationship Id="rId15" Type="http://schemas.openxmlformats.org/officeDocument/2006/relationships/hyperlink" Target="javascript:__doPostBack('ctl00$ContentPlaceHolder1$GridView1$ctl17$LinkButton2017','')" TargetMode="External"/><Relationship Id="rId23" Type="http://schemas.openxmlformats.org/officeDocument/2006/relationships/hyperlink" Target="javascript:__doPostBack('ctl00$ContentPlaceHolder1$GridView1$ctl25$LinkButton2017','')" TargetMode="External"/><Relationship Id="rId10" Type="http://schemas.openxmlformats.org/officeDocument/2006/relationships/hyperlink" Target="javascript:__doPostBack('ctl00$ContentPlaceHolder1$GridView1$ctl12$LinkButton2017','')" TargetMode="External"/><Relationship Id="rId19" Type="http://schemas.openxmlformats.org/officeDocument/2006/relationships/hyperlink" Target="javascript:__doPostBack('ctl00$ContentPlaceHolder1$GridView1$ctl21$LinkButton2017','')" TargetMode="External"/><Relationship Id="rId4" Type="http://schemas.openxmlformats.org/officeDocument/2006/relationships/hyperlink" Target="javascript:__doPostBack('ctl00$ContentPlaceHolder1$GridView1$ctl06$LinkButton2017','')" TargetMode="External"/><Relationship Id="rId9" Type="http://schemas.openxmlformats.org/officeDocument/2006/relationships/hyperlink" Target="javascript:__doPostBack('ctl00$ContentPlaceHolder1$GridView1$ctl11$LinkButton2017','')" TargetMode="External"/><Relationship Id="rId14" Type="http://schemas.openxmlformats.org/officeDocument/2006/relationships/hyperlink" Target="javascript:__doPostBack('ctl00$ContentPlaceHolder1$GridView1$ctl16$LinkButton2017','')" TargetMode="External"/><Relationship Id="rId22" Type="http://schemas.openxmlformats.org/officeDocument/2006/relationships/hyperlink" Target="javascript:__doPostBack('ctl00$ContentPlaceHolder1$GridView1$ctl24$LinkButton2017','')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O30"/>
  <sheetViews>
    <sheetView view="pageBreakPreview" zoomScaleSheetLayoutView="100" workbookViewId="0">
      <selection sqref="A1:O1"/>
    </sheetView>
  </sheetViews>
  <sheetFormatPr defaultRowHeight="15" x14ac:dyDescent="0.25"/>
  <cols>
    <col min="1" max="1" width="21.42578125" style="1" customWidth="1"/>
    <col min="2" max="2" width="6.7109375" style="1" customWidth="1"/>
    <col min="3" max="3" width="7" style="1" customWidth="1"/>
    <col min="4" max="4" width="7.28515625" style="1" customWidth="1"/>
    <col min="5" max="5" width="6.7109375" style="1" customWidth="1"/>
    <col min="6" max="6" width="7" style="1" customWidth="1"/>
    <col min="7" max="8" width="6.7109375" style="1" customWidth="1"/>
    <col min="9" max="9" width="7" style="1" customWidth="1"/>
    <col min="10" max="10" width="7.28515625" style="1" customWidth="1"/>
    <col min="11" max="11" width="7" style="1" customWidth="1"/>
    <col min="12" max="14" width="6.7109375" style="1" customWidth="1"/>
    <col min="15" max="15" width="18.5703125" style="1" customWidth="1"/>
    <col min="16" max="16384" width="9.140625" style="1"/>
  </cols>
  <sheetData>
    <row r="1" spans="1:15" ht="15.75" x14ac:dyDescent="0.25">
      <c r="A1" s="233" t="s">
        <v>234</v>
      </c>
      <c r="B1" s="233"/>
      <c r="C1" s="233"/>
      <c r="D1" s="233"/>
      <c r="E1" s="233"/>
      <c r="F1" s="233"/>
      <c r="G1" s="233"/>
      <c r="H1" s="233"/>
      <c r="I1" s="233"/>
      <c r="J1" s="233"/>
      <c r="K1" s="233"/>
      <c r="L1" s="233"/>
      <c r="M1" s="233"/>
      <c r="N1" s="233"/>
      <c r="O1" s="233"/>
    </row>
    <row r="2" spans="1:15" ht="15.75" x14ac:dyDescent="0.25">
      <c r="A2" s="234" t="s">
        <v>295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</row>
    <row r="3" spans="1:15" s="5" customFormat="1" ht="72" customHeight="1" x14ac:dyDescent="0.25">
      <c r="A3" s="2" t="s">
        <v>185</v>
      </c>
      <c r="B3" s="3" t="s">
        <v>186</v>
      </c>
      <c r="C3" s="3" t="s">
        <v>187</v>
      </c>
      <c r="D3" s="3" t="s">
        <v>188</v>
      </c>
      <c r="E3" s="3" t="s">
        <v>189</v>
      </c>
      <c r="F3" s="3">
        <v>2010</v>
      </c>
      <c r="G3" s="3">
        <v>2011</v>
      </c>
      <c r="H3" s="3">
        <v>2012</v>
      </c>
      <c r="I3" s="3">
        <v>2013</v>
      </c>
      <c r="J3" s="3">
        <v>2014</v>
      </c>
      <c r="K3" s="3">
        <v>2015</v>
      </c>
      <c r="L3" s="3">
        <v>2016</v>
      </c>
      <c r="M3" s="3">
        <v>2017</v>
      </c>
      <c r="N3" s="3">
        <v>2018</v>
      </c>
      <c r="O3" s="4" t="s">
        <v>296</v>
      </c>
    </row>
    <row r="4" spans="1:15" x14ac:dyDescent="0.25">
      <c r="A4" s="6" t="s">
        <v>12</v>
      </c>
      <c r="B4" s="7">
        <v>8</v>
      </c>
      <c r="C4" s="7">
        <v>5</v>
      </c>
      <c r="D4" s="7">
        <v>12</v>
      </c>
      <c r="E4" s="7">
        <v>6</v>
      </c>
      <c r="F4" s="7" t="s">
        <v>4</v>
      </c>
      <c r="G4" s="7" t="s">
        <v>4</v>
      </c>
      <c r="H4" s="7">
        <v>5</v>
      </c>
      <c r="I4" s="7">
        <v>1</v>
      </c>
      <c r="J4" s="7">
        <v>1</v>
      </c>
      <c r="K4" s="7">
        <v>23</v>
      </c>
      <c r="L4" s="7" t="s">
        <v>4</v>
      </c>
      <c r="M4" s="8">
        <v>80</v>
      </c>
      <c r="N4" s="8">
        <v>65</v>
      </c>
      <c r="O4" s="6" t="s">
        <v>343</v>
      </c>
    </row>
    <row r="5" spans="1:15" x14ac:dyDescent="0.25">
      <c r="A5" s="6" t="s">
        <v>13</v>
      </c>
      <c r="B5" s="7" t="s">
        <v>4</v>
      </c>
      <c r="C5" s="7">
        <v>0</v>
      </c>
      <c r="D5" s="7">
        <v>0</v>
      </c>
      <c r="E5" s="7">
        <v>5</v>
      </c>
      <c r="F5" s="7" t="s">
        <v>4</v>
      </c>
      <c r="G5" s="7" t="s">
        <v>4</v>
      </c>
      <c r="H5" s="7"/>
      <c r="I5" s="7">
        <v>1</v>
      </c>
      <c r="J5" s="7" t="s">
        <v>4</v>
      </c>
      <c r="K5" s="7" t="s">
        <v>4</v>
      </c>
      <c r="L5" s="7" t="s">
        <v>4</v>
      </c>
      <c r="M5" s="8">
        <v>0</v>
      </c>
      <c r="N5" s="8">
        <v>0</v>
      </c>
      <c r="O5" s="6" t="s">
        <v>344</v>
      </c>
    </row>
    <row r="6" spans="1:15" x14ac:dyDescent="0.25">
      <c r="A6" s="6" t="s">
        <v>2</v>
      </c>
      <c r="B6" s="7">
        <v>10</v>
      </c>
      <c r="C6" s="7">
        <v>11</v>
      </c>
      <c r="D6" s="7">
        <v>9</v>
      </c>
      <c r="E6" s="7">
        <v>5</v>
      </c>
      <c r="F6" s="7">
        <v>1</v>
      </c>
      <c r="G6" s="7" t="s">
        <v>4</v>
      </c>
      <c r="H6" s="7">
        <v>2</v>
      </c>
      <c r="I6" s="7" t="s">
        <v>4</v>
      </c>
      <c r="J6" s="7" t="s">
        <v>4</v>
      </c>
      <c r="K6" s="7" t="s">
        <v>4</v>
      </c>
      <c r="L6" s="7" t="s">
        <v>4</v>
      </c>
      <c r="M6" s="8">
        <v>6</v>
      </c>
      <c r="N6" s="8">
        <v>19</v>
      </c>
      <c r="O6" s="6" t="s">
        <v>345</v>
      </c>
    </row>
    <row r="7" spans="1:15" x14ac:dyDescent="0.25">
      <c r="A7" s="6" t="s">
        <v>164</v>
      </c>
      <c r="B7" s="7">
        <v>1</v>
      </c>
      <c r="C7" s="7">
        <v>0</v>
      </c>
      <c r="D7" s="7">
        <v>1</v>
      </c>
      <c r="E7" s="7">
        <v>0</v>
      </c>
      <c r="F7" s="7" t="s">
        <v>4</v>
      </c>
      <c r="G7" s="7" t="s">
        <v>4</v>
      </c>
      <c r="H7" s="7">
        <v>2</v>
      </c>
      <c r="I7" s="7" t="s">
        <v>4</v>
      </c>
      <c r="J7" s="7">
        <v>3</v>
      </c>
      <c r="K7" s="7" t="s">
        <v>4</v>
      </c>
      <c r="L7" s="7">
        <v>5</v>
      </c>
      <c r="M7" s="8">
        <v>6</v>
      </c>
      <c r="N7" s="8">
        <v>0</v>
      </c>
      <c r="O7" s="6" t="s">
        <v>346</v>
      </c>
    </row>
    <row r="8" spans="1:15" x14ac:dyDescent="0.25">
      <c r="A8" s="6" t="s">
        <v>191</v>
      </c>
      <c r="B8" s="7">
        <v>1</v>
      </c>
      <c r="C8" s="7">
        <v>0</v>
      </c>
      <c r="D8" s="7">
        <v>4</v>
      </c>
      <c r="E8" s="7">
        <v>0</v>
      </c>
      <c r="F8" s="7" t="s">
        <v>4</v>
      </c>
      <c r="G8" s="7" t="s">
        <v>4</v>
      </c>
      <c r="H8" s="7" t="s">
        <v>4</v>
      </c>
      <c r="I8" s="7" t="s">
        <v>4</v>
      </c>
      <c r="J8" s="7" t="s">
        <v>4</v>
      </c>
      <c r="K8" s="7" t="s">
        <v>4</v>
      </c>
      <c r="L8" s="7" t="s">
        <v>4</v>
      </c>
      <c r="M8" s="8">
        <v>10</v>
      </c>
      <c r="N8" s="8">
        <v>8</v>
      </c>
      <c r="O8" s="6" t="s">
        <v>368</v>
      </c>
    </row>
    <row r="9" spans="1:15" x14ac:dyDescent="0.25">
      <c r="A9" s="6" t="s">
        <v>96</v>
      </c>
      <c r="B9" s="7">
        <v>1</v>
      </c>
      <c r="C9" s="7">
        <v>2</v>
      </c>
      <c r="D9" s="7">
        <v>4</v>
      </c>
      <c r="E9" s="7">
        <v>3</v>
      </c>
      <c r="F9" s="7">
        <v>1</v>
      </c>
      <c r="G9" s="7" t="s">
        <v>4</v>
      </c>
      <c r="H9" s="7" t="s">
        <v>4</v>
      </c>
      <c r="I9" s="7">
        <v>1</v>
      </c>
      <c r="J9" s="7">
        <v>1</v>
      </c>
      <c r="K9" s="7">
        <v>1</v>
      </c>
      <c r="L9" s="7">
        <v>2</v>
      </c>
      <c r="M9" s="8">
        <v>11</v>
      </c>
      <c r="N9" s="8">
        <v>7</v>
      </c>
      <c r="O9" s="6" t="s">
        <v>347</v>
      </c>
    </row>
    <row r="10" spans="1:15" x14ac:dyDescent="0.25">
      <c r="A10" s="6" t="s">
        <v>154</v>
      </c>
      <c r="B10" s="7">
        <v>1</v>
      </c>
      <c r="C10" s="7">
        <v>3</v>
      </c>
      <c r="D10" s="7">
        <v>5</v>
      </c>
      <c r="E10" s="7">
        <v>13</v>
      </c>
      <c r="F10" s="7" t="s">
        <v>4</v>
      </c>
      <c r="G10" s="7" t="s">
        <v>4</v>
      </c>
      <c r="H10" s="7" t="s">
        <v>4</v>
      </c>
      <c r="I10" s="7" t="s">
        <v>4</v>
      </c>
      <c r="J10" s="7" t="s">
        <v>4</v>
      </c>
      <c r="K10" s="7" t="s">
        <v>4</v>
      </c>
      <c r="L10" s="7" t="s">
        <v>4</v>
      </c>
      <c r="M10" s="8">
        <v>25</v>
      </c>
      <c r="N10" s="8">
        <v>17</v>
      </c>
      <c r="O10" s="6" t="s">
        <v>348</v>
      </c>
    </row>
    <row r="11" spans="1:15" x14ac:dyDescent="0.25">
      <c r="A11" s="6" t="s">
        <v>7</v>
      </c>
      <c r="B11" s="7" t="s">
        <v>4</v>
      </c>
      <c r="C11" s="7">
        <v>1</v>
      </c>
      <c r="D11" s="7">
        <v>0</v>
      </c>
      <c r="E11" s="7">
        <v>2</v>
      </c>
      <c r="F11" s="7" t="s">
        <v>4</v>
      </c>
      <c r="G11" s="7" t="s">
        <v>4</v>
      </c>
      <c r="H11" s="7" t="s">
        <v>4</v>
      </c>
      <c r="I11" s="7" t="s">
        <v>4</v>
      </c>
      <c r="J11" s="7" t="s">
        <v>4</v>
      </c>
      <c r="K11" s="7" t="s">
        <v>4</v>
      </c>
      <c r="L11" s="7" t="s">
        <v>4</v>
      </c>
      <c r="M11" s="8">
        <v>0</v>
      </c>
      <c r="N11" s="8">
        <v>0</v>
      </c>
      <c r="O11" s="6" t="s">
        <v>349</v>
      </c>
    </row>
    <row r="12" spans="1:15" x14ac:dyDescent="0.25">
      <c r="A12" s="6" t="s">
        <v>16</v>
      </c>
      <c r="B12" s="7" t="s">
        <v>4</v>
      </c>
      <c r="C12" s="7">
        <v>0</v>
      </c>
      <c r="D12" s="7">
        <v>0</v>
      </c>
      <c r="E12" s="7">
        <v>5</v>
      </c>
      <c r="F12" s="7">
        <v>5</v>
      </c>
      <c r="G12" s="7" t="s">
        <v>4</v>
      </c>
      <c r="H12" s="7">
        <v>9</v>
      </c>
      <c r="I12" s="7">
        <v>2</v>
      </c>
      <c r="J12" s="7" t="s">
        <v>4</v>
      </c>
      <c r="K12" s="7" t="s">
        <v>4</v>
      </c>
      <c r="L12" s="7" t="s">
        <v>4</v>
      </c>
      <c r="M12" s="8">
        <v>21</v>
      </c>
      <c r="N12" s="8">
        <v>7</v>
      </c>
      <c r="O12" s="6" t="s">
        <v>351</v>
      </c>
    </row>
    <row r="13" spans="1:15" x14ac:dyDescent="0.25">
      <c r="A13" s="6" t="s">
        <v>15</v>
      </c>
      <c r="B13" s="7">
        <v>1</v>
      </c>
      <c r="C13" s="7">
        <v>1</v>
      </c>
      <c r="D13" s="7">
        <v>0</v>
      </c>
      <c r="E13" s="7">
        <v>2</v>
      </c>
      <c r="F13" s="7" t="s">
        <v>4</v>
      </c>
      <c r="G13" s="7" t="s">
        <v>4</v>
      </c>
      <c r="H13" s="7" t="s">
        <v>4</v>
      </c>
      <c r="I13" s="7" t="s">
        <v>4</v>
      </c>
      <c r="J13" s="7" t="s">
        <v>4</v>
      </c>
      <c r="K13" s="7" t="s">
        <v>4</v>
      </c>
      <c r="L13" s="7">
        <v>2</v>
      </c>
      <c r="M13" s="8">
        <v>0</v>
      </c>
      <c r="N13" s="8">
        <v>0</v>
      </c>
      <c r="O13" s="6" t="s">
        <v>352</v>
      </c>
    </row>
    <row r="14" spans="1:15" x14ac:dyDescent="0.25">
      <c r="A14" s="6" t="s">
        <v>153</v>
      </c>
      <c r="B14" s="7" t="s">
        <v>4</v>
      </c>
      <c r="C14" s="7">
        <v>0</v>
      </c>
      <c r="D14" s="7">
        <v>0</v>
      </c>
      <c r="E14" s="7">
        <v>1</v>
      </c>
      <c r="F14" s="7" t="s">
        <v>4</v>
      </c>
      <c r="G14" s="7">
        <v>1</v>
      </c>
      <c r="H14" s="7" t="s">
        <v>4</v>
      </c>
      <c r="I14" s="7" t="s">
        <v>4</v>
      </c>
      <c r="J14" s="7">
        <v>1</v>
      </c>
      <c r="K14" s="7" t="s">
        <v>4</v>
      </c>
      <c r="L14" s="7">
        <v>10</v>
      </c>
      <c r="M14" s="8">
        <v>0</v>
      </c>
      <c r="N14" s="8">
        <v>0</v>
      </c>
      <c r="O14" s="6" t="s">
        <v>353</v>
      </c>
    </row>
    <row r="15" spans="1:15" x14ac:dyDescent="0.25">
      <c r="A15" s="6" t="s">
        <v>10</v>
      </c>
      <c r="B15" s="7">
        <v>1</v>
      </c>
      <c r="C15" s="7">
        <v>4</v>
      </c>
      <c r="D15" s="7">
        <v>7</v>
      </c>
      <c r="E15" s="7">
        <v>10</v>
      </c>
      <c r="F15" s="7">
        <v>1</v>
      </c>
      <c r="G15" s="7" t="s">
        <v>4</v>
      </c>
      <c r="H15" s="7" t="s">
        <v>4</v>
      </c>
      <c r="I15" s="7">
        <v>1</v>
      </c>
      <c r="J15" s="7" t="s">
        <v>4</v>
      </c>
      <c r="K15" s="7">
        <v>1</v>
      </c>
      <c r="L15" s="7">
        <v>2</v>
      </c>
      <c r="M15" s="8">
        <v>50</v>
      </c>
      <c r="N15" s="8">
        <v>50</v>
      </c>
      <c r="O15" s="6" t="s">
        <v>354</v>
      </c>
    </row>
    <row r="16" spans="1:15" x14ac:dyDescent="0.25">
      <c r="A16" s="6" t="s">
        <v>9</v>
      </c>
      <c r="B16" s="7">
        <v>3</v>
      </c>
      <c r="C16" s="7">
        <v>12</v>
      </c>
      <c r="D16" s="7">
        <v>14</v>
      </c>
      <c r="E16" s="7">
        <v>37</v>
      </c>
      <c r="F16" s="7">
        <v>5</v>
      </c>
      <c r="G16" s="7">
        <v>2</v>
      </c>
      <c r="H16" s="7">
        <v>3</v>
      </c>
      <c r="I16" s="7">
        <v>2</v>
      </c>
      <c r="J16" s="7">
        <v>4</v>
      </c>
      <c r="K16" s="7" t="s">
        <v>4</v>
      </c>
      <c r="L16" s="7">
        <v>5</v>
      </c>
      <c r="M16" s="8">
        <v>23</v>
      </c>
      <c r="N16" s="8">
        <v>43</v>
      </c>
      <c r="O16" s="6" t="s">
        <v>369</v>
      </c>
    </row>
    <row r="17" spans="1:15" x14ac:dyDescent="0.25">
      <c r="A17" s="6" t="s">
        <v>163</v>
      </c>
      <c r="B17" s="7" t="s">
        <v>4</v>
      </c>
      <c r="C17" s="7">
        <v>0</v>
      </c>
      <c r="D17" s="7">
        <v>0</v>
      </c>
      <c r="E17" s="7">
        <v>0</v>
      </c>
      <c r="F17" s="7">
        <v>1</v>
      </c>
      <c r="G17" s="7" t="s">
        <v>4</v>
      </c>
      <c r="H17" s="7" t="s">
        <v>4</v>
      </c>
      <c r="I17" s="7" t="s">
        <v>4</v>
      </c>
      <c r="J17" s="7" t="s">
        <v>4</v>
      </c>
      <c r="K17" s="7" t="s">
        <v>4</v>
      </c>
      <c r="L17" s="7" t="s">
        <v>4</v>
      </c>
      <c r="M17" s="8">
        <v>0</v>
      </c>
      <c r="N17" s="8">
        <v>0</v>
      </c>
      <c r="O17" s="6" t="s">
        <v>370</v>
      </c>
    </row>
    <row r="18" spans="1:15" x14ac:dyDescent="0.25">
      <c r="A18" s="6" t="s">
        <v>11</v>
      </c>
      <c r="B18" s="7">
        <v>2</v>
      </c>
      <c r="C18" s="7">
        <v>5</v>
      </c>
      <c r="D18" s="7">
        <v>7</v>
      </c>
      <c r="E18" s="7">
        <v>31</v>
      </c>
      <c r="F18" s="7">
        <v>2</v>
      </c>
      <c r="G18" s="7">
        <v>1</v>
      </c>
      <c r="H18" s="7">
        <v>3</v>
      </c>
      <c r="I18" s="7">
        <v>1</v>
      </c>
      <c r="J18" s="7">
        <v>10</v>
      </c>
      <c r="K18" s="7">
        <v>3</v>
      </c>
      <c r="L18" s="7">
        <v>2</v>
      </c>
      <c r="M18" s="8">
        <v>41</v>
      </c>
      <c r="N18" s="8">
        <v>22</v>
      </c>
      <c r="O18" s="6" t="s">
        <v>358</v>
      </c>
    </row>
    <row r="19" spans="1:15" x14ac:dyDescent="0.25">
      <c r="A19" s="6" t="s">
        <v>6</v>
      </c>
      <c r="B19" s="7">
        <v>1</v>
      </c>
      <c r="C19" s="7">
        <v>8</v>
      </c>
      <c r="D19" s="7">
        <v>4</v>
      </c>
      <c r="E19" s="7">
        <v>31</v>
      </c>
      <c r="F19" s="7" t="s">
        <v>4</v>
      </c>
      <c r="G19" s="7" t="s">
        <v>4</v>
      </c>
      <c r="H19" s="7">
        <v>1</v>
      </c>
      <c r="I19" s="7" t="s">
        <v>4</v>
      </c>
      <c r="J19" s="7" t="s">
        <v>4</v>
      </c>
      <c r="K19" s="7" t="s">
        <v>4</v>
      </c>
      <c r="L19" s="7" t="s">
        <v>4</v>
      </c>
      <c r="M19" s="8">
        <v>25</v>
      </c>
      <c r="N19" s="8">
        <v>7</v>
      </c>
      <c r="O19" s="6" t="s">
        <v>359</v>
      </c>
    </row>
    <row r="20" spans="1:15" x14ac:dyDescent="0.25">
      <c r="A20" s="6" t="s">
        <v>5</v>
      </c>
      <c r="B20" s="7">
        <v>5</v>
      </c>
      <c r="C20" s="7">
        <v>5</v>
      </c>
      <c r="D20" s="7">
        <v>32</v>
      </c>
      <c r="E20" s="7">
        <v>29</v>
      </c>
      <c r="F20" s="7">
        <v>3</v>
      </c>
      <c r="G20" s="7" t="s">
        <v>4</v>
      </c>
      <c r="H20" s="7" t="s">
        <v>4</v>
      </c>
      <c r="I20" s="7">
        <v>2</v>
      </c>
      <c r="J20" s="7">
        <v>3</v>
      </c>
      <c r="K20" s="7">
        <v>2</v>
      </c>
      <c r="L20" s="7" t="s">
        <v>4</v>
      </c>
      <c r="M20" s="8">
        <v>144</v>
      </c>
      <c r="N20" s="8">
        <v>173</v>
      </c>
      <c r="O20" s="6" t="s">
        <v>360</v>
      </c>
    </row>
    <row r="21" spans="1:15" x14ac:dyDescent="0.25">
      <c r="A21" s="6" t="s">
        <v>14</v>
      </c>
      <c r="B21" s="7" t="s">
        <v>4</v>
      </c>
      <c r="C21" s="7">
        <v>1</v>
      </c>
      <c r="D21" s="7">
        <v>2</v>
      </c>
      <c r="E21" s="7">
        <v>4</v>
      </c>
      <c r="F21" s="7" t="s">
        <v>4</v>
      </c>
      <c r="G21" s="7" t="s">
        <v>4</v>
      </c>
      <c r="H21" s="7" t="s">
        <v>4</v>
      </c>
      <c r="I21" s="7" t="s">
        <v>4</v>
      </c>
      <c r="J21" s="7" t="s">
        <v>4</v>
      </c>
      <c r="K21" s="7" t="s">
        <v>4</v>
      </c>
      <c r="L21" s="7">
        <v>2</v>
      </c>
      <c r="M21" s="8">
        <v>30</v>
      </c>
      <c r="N21" s="8">
        <v>6</v>
      </c>
      <c r="O21" s="6" t="s">
        <v>361</v>
      </c>
    </row>
    <row r="22" spans="1:15" x14ac:dyDescent="0.25">
      <c r="A22" s="6" t="s">
        <v>148</v>
      </c>
      <c r="B22" s="7">
        <v>1</v>
      </c>
      <c r="C22" s="7">
        <v>0</v>
      </c>
      <c r="D22" s="7">
        <v>5</v>
      </c>
      <c r="E22" s="7">
        <v>0</v>
      </c>
      <c r="F22" s="7" t="s">
        <v>4</v>
      </c>
      <c r="G22" s="7" t="s">
        <v>4</v>
      </c>
      <c r="H22" s="7" t="s">
        <v>4</v>
      </c>
      <c r="I22" s="7">
        <v>1</v>
      </c>
      <c r="J22" s="7">
        <v>1</v>
      </c>
      <c r="K22" s="7" t="s">
        <v>4</v>
      </c>
      <c r="L22" s="7" t="s">
        <v>4</v>
      </c>
      <c r="M22" s="8">
        <v>9</v>
      </c>
      <c r="N22" s="8">
        <v>0</v>
      </c>
      <c r="O22" s="6" t="s">
        <v>362</v>
      </c>
    </row>
    <row r="23" spans="1:15" x14ac:dyDescent="0.25">
      <c r="A23" s="6" t="s">
        <v>3</v>
      </c>
      <c r="B23" s="7">
        <v>6</v>
      </c>
      <c r="C23" s="7">
        <v>13</v>
      </c>
      <c r="D23" s="7">
        <v>4</v>
      </c>
      <c r="E23" s="7">
        <v>15</v>
      </c>
      <c r="F23" s="7">
        <v>1</v>
      </c>
      <c r="G23" s="7" t="s">
        <v>4</v>
      </c>
      <c r="H23" s="7">
        <v>4</v>
      </c>
      <c r="I23" s="7" t="s">
        <v>4</v>
      </c>
      <c r="J23" s="7" t="s">
        <v>4</v>
      </c>
      <c r="K23" s="7" t="s">
        <v>4</v>
      </c>
      <c r="L23" s="7" t="s">
        <v>4</v>
      </c>
      <c r="M23" s="8">
        <v>32</v>
      </c>
      <c r="N23" s="8">
        <v>49</v>
      </c>
      <c r="O23" s="6" t="s">
        <v>363</v>
      </c>
    </row>
    <row r="24" spans="1:15" x14ac:dyDescent="0.25">
      <c r="A24" s="6" t="s">
        <v>146</v>
      </c>
      <c r="B24" s="7" t="s">
        <v>4</v>
      </c>
      <c r="C24" s="7">
        <v>0</v>
      </c>
      <c r="D24" s="7">
        <v>0</v>
      </c>
      <c r="E24" s="7">
        <v>1</v>
      </c>
      <c r="F24" s="7" t="s">
        <v>4</v>
      </c>
      <c r="G24" s="7" t="s">
        <v>4</v>
      </c>
      <c r="H24" s="7" t="s">
        <v>4</v>
      </c>
      <c r="I24" s="7" t="s">
        <v>4</v>
      </c>
      <c r="J24" s="7" t="s">
        <v>4</v>
      </c>
      <c r="K24" s="7" t="s">
        <v>4</v>
      </c>
      <c r="L24" s="7" t="s">
        <v>4</v>
      </c>
      <c r="M24" s="8">
        <v>5</v>
      </c>
      <c r="N24" s="8">
        <v>5</v>
      </c>
      <c r="O24" s="6" t="s">
        <v>364</v>
      </c>
    </row>
    <row r="25" spans="1:15" x14ac:dyDescent="0.25">
      <c r="A25" s="6" t="s">
        <v>1</v>
      </c>
      <c r="B25" s="7">
        <v>2</v>
      </c>
      <c r="C25" s="7">
        <v>8</v>
      </c>
      <c r="D25" s="7">
        <v>20</v>
      </c>
      <c r="E25" s="7">
        <v>19</v>
      </c>
      <c r="F25" s="7">
        <v>1</v>
      </c>
      <c r="G25" s="7" t="s">
        <v>4</v>
      </c>
      <c r="H25" s="7">
        <v>8</v>
      </c>
      <c r="I25" s="7">
        <v>2</v>
      </c>
      <c r="J25" s="7">
        <v>6</v>
      </c>
      <c r="K25" s="7">
        <v>5</v>
      </c>
      <c r="L25" s="7">
        <v>6</v>
      </c>
      <c r="M25" s="8">
        <v>6</v>
      </c>
      <c r="N25" s="8">
        <v>6</v>
      </c>
      <c r="O25" s="6" t="s">
        <v>365</v>
      </c>
    </row>
    <row r="26" spans="1:15" x14ac:dyDescent="0.25">
      <c r="A26" s="6" t="s">
        <v>190</v>
      </c>
      <c r="B26" s="7">
        <v>0</v>
      </c>
      <c r="C26" s="7">
        <v>3</v>
      </c>
      <c r="D26" s="7">
        <v>1</v>
      </c>
      <c r="E26" s="7">
        <v>7</v>
      </c>
      <c r="F26" s="7" t="s">
        <v>4</v>
      </c>
      <c r="G26" s="7" t="s">
        <v>4</v>
      </c>
      <c r="H26" s="7" t="s">
        <v>4</v>
      </c>
      <c r="I26" s="7" t="s">
        <v>4</v>
      </c>
      <c r="J26" s="7" t="s">
        <v>4</v>
      </c>
      <c r="K26" s="7" t="s">
        <v>4</v>
      </c>
      <c r="L26" s="7" t="s">
        <v>4</v>
      </c>
      <c r="M26" s="8"/>
      <c r="N26" s="8"/>
      <c r="O26" s="6" t="s">
        <v>371</v>
      </c>
    </row>
    <row r="27" spans="1:15" x14ac:dyDescent="0.25">
      <c r="A27" s="6" t="s">
        <v>145</v>
      </c>
      <c r="B27" s="7" t="s">
        <v>4</v>
      </c>
      <c r="C27" s="7">
        <v>0</v>
      </c>
      <c r="D27" s="7">
        <v>0</v>
      </c>
      <c r="E27" s="7">
        <v>0</v>
      </c>
      <c r="F27" s="7" t="s">
        <v>4</v>
      </c>
      <c r="G27" s="7" t="s">
        <v>4</v>
      </c>
      <c r="H27" s="7" t="s">
        <v>4</v>
      </c>
      <c r="I27" s="7" t="s">
        <v>4</v>
      </c>
      <c r="J27" s="7" t="s">
        <v>4</v>
      </c>
      <c r="K27" s="7" t="s">
        <v>4</v>
      </c>
      <c r="L27" s="7">
        <v>1</v>
      </c>
      <c r="M27" s="8" t="s">
        <v>4</v>
      </c>
      <c r="N27" s="8" t="s">
        <v>4</v>
      </c>
      <c r="O27" s="6" t="s">
        <v>366</v>
      </c>
    </row>
    <row r="28" spans="1:15" x14ac:dyDescent="0.25">
      <c r="A28" s="9" t="s">
        <v>192</v>
      </c>
      <c r="B28" s="10">
        <v>44</v>
      </c>
      <c r="C28" s="10">
        <v>82</v>
      </c>
      <c r="D28" s="10">
        <v>131</v>
      </c>
      <c r="E28" s="10">
        <v>226</v>
      </c>
      <c r="F28" s="10">
        <v>21</v>
      </c>
      <c r="G28" s="10">
        <v>4</v>
      </c>
      <c r="H28" s="10">
        <v>37</v>
      </c>
      <c r="I28" s="10">
        <v>14</v>
      </c>
      <c r="J28" s="10">
        <v>30</v>
      </c>
      <c r="K28" s="10">
        <v>35</v>
      </c>
      <c r="L28" s="10">
        <v>37</v>
      </c>
      <c r="M28" s="10">
        <f>SUM(M4:M27)</f>
        <v>524</v>
      </c>
      <c r="N28" s="10">
        <f>SUM(N4:N27)</f>
        <v>484</v>
      </c>
      <c r="O28" s="11" t="s">
        <v>372</v>
      </c>
    </row>
    <row r="29" spans="1:15" x14ac:dyDescent="0.25">
      <c r="A29" s="12" t="s">
        <v>233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5"/>
    </row>
    <row r="30" spans="1:15" x14ac:dyDescent="0.25">
      <c r="A30" s="14" t="s">
        <v>236</v>
      </c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5"/>
    </row>
  </sheetData>
  <sortState ref="A4:Q27">
    <sortCondition ref="A4:A27"/>
  </sortState>
  <mergeCells count="2">
    <mergeCell ref="A1:O1"/>
    <mergeCell ref="A2:O2"/>
  </mergeCells>
  <pageMargins left="0.7" right="0.7" top="0.75" bottom="0.75" header="0.3" footer="0.3"/>
  <pageSetup paperSize="9" scale="9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BD25"/>
  <sheetViews>
    <sheetView view="pageBreakPreview" zoomScaleSheetLayoutView="100" workbookViewId="0">
      <selection activeCell="D7" sqref="D7"/>
    </sheetView>
  </sheetViews>
  <sheetFormatPr defaultRowHeight="15" x14ac:dyDescent="0.25"/>
  <cols>
    <col min="1" max="1" width="6.42578125" style="35" customWidth="1"/>
    <col min="2" max="2" width="18.85546875" style="5" customWidth="1"/>
    <col min="3" max="12" width="9.140625" style="5" hidden="1" customWidth="1"/>
    <col min="13" max="13" width="9.140625" style="5"/>
    <col min="14" max="23" width="9.140625" style="5" hidden="1" customWidth="1"/>
    <col min="24" max="24" width="9.140625" style="5"/>
    <col min="25" max="34" width="9.140625" style="5" hidden="1" customWidth="1"/>
    <col min="35" max="35" width="9.140625" style="5"/>
    <col min="36" max="45" width="0" style="5" hidden="1" customWidth="1"/>
    <col min="46" max="46" width="8.42578125" style="5" customWidth="1"/>
    <col min="47" max="48" width="8" style="5" customWidth="1"/>
    <col min="49" max="49" width="7.140625" style="5" customWidth="1"/>
    <col min="50" max="51" width="7.28515625" style="5" customWidth="1"/>
    <col min="52" max="52" width="7.140625" style="5" customWidth="1"/>
    <col min="53" max="55" width="7.28515625" style="5" customWidth="1"/>
    <col min="56" max="56" width="20.28515625" style="5" customWidth="1"/>
    <col min="57" max="16384" width="9.140625" style="5"/>
  </cols>
  <sheetData>
    <row r="1" spans="1:56" ht="15.75" x14ac:dyDescent="0.25">
      <c r="A1" s="233" t="s">
        <v>450</v>
      </c>
      <c r="B1" s="233"/>
      <c r="C1" s="233"/>
      <c r="D1" s="233"/>
      <c r="E1" s="233"/>
      <c r="F1" s="233"/>
      <c r="G1" s="233"/>
      <c r="H1" s="233"/>
      <c r="I1" s="233"/>
      <c r="J1" s="233"/>
      <c r="K1" s="233"/>
      <c r="L1" s="233"/>
      <c r="M1" s="233"/>
      <c r="N1" s="233"/>
      <c r="O1" s="233"/>
      <c r="P1" s="233"/>
      <c r="Q1" s="233"/>
      <c r="R1" s="233"/>
      <c r="S1" s="233"/>
      <c r="T1" s="233"/>
      <c r="U1" s="233"/>
      <c r="V1" s="233"/>
      <c r="W1" s="233"/>
      <c r="X1" s="233"/>
      <c r="Y1" s="233"/>
      <c r="Z1" s="233"/>
      <c r="AA1" s="233"/>
      <c r="AB1" s="233"/>
      <c r="AC1" s="233"/>
      <c r="AD1" s="233"/>
      <c r="AE1" s="233"/>
      <c r="AF1" s="233"/>
      <c r="AG1" s="233"/>
      <c r="AH1" s="233"/>
      <c r="AI1" s="233"/>
      <c r="AJ1" s="233"/>
      <c r="AK1" s="233"/>
      <c r="AL1" s="233"/>
      <c r="AM1" s="233"/>
      <c r="AN1" s="233"/>
      <c r="AO1" s="233"/>
      <c r="AP1" s="233"/>
      <c r="AQ1" s="233"/>
      <c r="AR1" s="233"/>
      <c r="AS1" s="233"/>
      <c r="AT1" s="233"/>
      <c r="AU1" s="233"/>
      <c r="AV1" s="233"/>
      <c r="AW1" s="233"/>
      <c r="AX1" s="233"/>
      <c r="AY1" s="233"/>
      <c r="AZ1" s="233"/>
      <c r="BA1" s="233"/>
      <c r="BB1" s="233"/>
      <c r="BC1" s="233"/>
      <c r="BD1" s="233"/>
    </row>
    <row r="2" spans="1:56" ht="15.75" x14ac:dyDescent="0.25">
      <c r="A2" s="234" t="s">
        <v>237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34"/>
      <c r="U2" s="234"/>
      <c r="V2" s="234"/>
      <c r="W2" s="234"/>
      <c r="X2" s="234"/>
      <c r="Y2" s="234"/>
      <c r="Z2" s="234"/>
      <c r="AA2" s="234"/>
      <c r="AB2" s="234"/>
      <c r="AC2" s="234"/>
      <c r="AD2" s="234"/>
      <c r="AE2" s="234"/>
      <c r="AF2" s="234"/>
      <c r="AG2" s="234"/>
      <c r="AH2" s="234"/>
      <c r="AI2" s="234"/>
      <c r="AJ2" s="234"/>
      <c r="AK2" s="234"/>
      <c r="AL2" s="234"/>
      <c r="AM2" s="234"/>
      <c r="AN2" s="234"/>
      <c r="AO2" s="234"/>
      <c r="AP2" s="234"/>
      <c r="AQ2" s="234"/>
      <c r="AR2" s="234"/>
      <c r="AS2" s="234"/>
      <c r="AT2" s="234"/>
      <c r="AU2" s="234"/>
      <c r="AV2" s="234"/>
      <c r="AW2" s="234"/>
      <c r="AX2" s="234"/>
      <c r="AY2" s="234"/>
      <c r="AZ2" s="234"/>
      <c r="BA2" s="234"/>
      <c r="BB2" s="234"/>
      <c r="BC2" s="234"/>
      <c r="BD2" s="234"/>
    </row>
    <row r="3" spans="1:56" s="228" customFormat="1" ht="48" customHeight="1" x14ac:dyDescent="0.25">
      <c r="A3" s="18" t="s">
        <v>299</v>
      </c>
      <c r="B3" s="2" t="s">
        <v>162</v>
      </c>
      <c r="C3" s="2">
        <v>1967</v>
      </c>
      <c r="D3" s="2">
        <v>1970</v>
      </c>
      <c r="E3" s="2">
        <v>1972</v>
      </c>
      <c r="F3" s="2">
        <v>1973</v>
      </c>
      <c r="G3" s="2">
        <v>1974</v>
      </c>
      <c r="H3" s="2">
        <v>1975</v>
      </c>
      <c r="I3" s="2">
        <v>1976</v>
      </c>
      <c r="J3" s="2">
        <v>1977</v>
      </c>
      <c r="K3" s="2">
        <v>1978</v>
      </c>
      <c r="L3" s="2">
        <v>1979</v>
      </c>
      <c r="M3" s="2" t="s">
        <v>186</v>
      </c>
      <c r="N3" s="2">
        <v>1980</v>
      </c>
      <c r="O3" s="2">
        <v>1981</v>
      </c>
      <c r="P3" s="2">
        <v>1982</v>
      </c>
      <c r="Q3" s="2">
        <v>1983</v>
      </c>
      <c r="R3" s="2">
        <v>1984</v>
      </c>
      <c r="S3" s="2">
        <v>1985</v>
      </c>
      <c r="T3" s="2">
        <v>1986</v>
      </c>
      <c r="U3" s="2">
        <v>1987</v>
      </c>
      <c r="V3" s="2">
        <v>1988</v>
      </c>
      <c r="W3" s="2">
        <v>1989</v>
      </c>
      <c r="X3" s="2" t="s">
        <v>187</v>
      </c>
      <c r="Y3" s="2">
        <v>1990</v>
      </c>
      <c r="Z3" s="2">
        <v>1991</v>
      </c>
      <c r="AA3" s="2">
        <v>1992</v>
      </c>
      <c r="AB3" s="2">
        <v>1993</v>
      </c>
      <c r="AC3" s="2">
        <v>1994</v>
      </c>
      <c r="AD3" s="2">
        <v>1995</v>
      </c>
      <c r="AE3" s="2">
        <v>1996</v>
      </c>
      <c r="AF3" s="2">
        <v>1997</v>
      </c>
      <c r="AG3" s="2">
        <v>1998</v>
      </c>
      <c r="AH3" s="2">
        <v>1999</v>
      </c>
      <c r="AI3" s="2" t="s">
        <v>188</v>
      </c>
      <c r="AJ3" s="2">
        <v>2000</v>
      </c>
      <c r="AK3" s="2">
        <v>2001</v>
      </c>
      <c r="AL3" s="2">
        <v>2002</v>
      </c>
      <c r="AM3" s="2">
        <v>2003</v>
      </c>
      <c r="AN3" s="2">
        <v>2004</v>
      </c>
      <c r="AO3" s="2">
        <v>2005</v>
      </c>
      <c r="AP3" s="2">
        <v>2006</v>
      </c>
      <c r="AQ3" s="2">
        <v>2007</v>
      </c>
      <c r="AR3" s="2">
        <v>2008</v>
      </c>
      <c r="AS3" s="2">
        <v>2009</v>
      </c>
      <c r="AT3" s="2" t="s">
        <v>189</v>
      </c>
      <c r="AU3" s="2">
        <v>2010</v>
      </c>
      <c r="AV3" s="2">
        <v>2011</v>
      </c>
      <c r="AW3" s="2">
        <v>2012</v>
      </c>
      <c r="AX3" s="2">
        <v>2013</v>
      </c>
      <c r="AY3" s="2">
        <v>2014</v>
      </c>
      <c r="AZ3" s="2">
        <v>2015</v>
      </c>
      <c r="BA3" s="2">
        <v>2016</v>
      </c>
      <c r="BB3" s="2">
        <v>2017</v>
      </c>
      <c r="BC3" s="2">
        <v>2018</v>
      </c>
      <c r="BD3" s="227" t="s">
        <v>297</v>
      </c>
    </row>
    <row r="4" spans="1:56" s="13" customFormat="1" ht="21.75" customHeight="1" x14ac:dyDescent="0.25">
      <c r="A4" s="56">
        <v>1</v>
      </c>
      <c r="B4" s="6" t="s">
        <v>193</v>
      </c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7" t="s">
        <v>4</v>
      </c>
      <c r="N4" s="7"/>
      <c r="O4" s="7"/>
      <c r="P4" s="7"/>
      <c r="Q4" s="7"/>
      <c r="R4" s="7"/>
      <c r="S4" s="7"/>
      <c r="T4" s="7"/>
      <c r="U4" s="7"/>
      <c r="V4" s="7"/>
      <c r="W4" s="7"/>
      <c r="X4" s="7" t="s">
        <v>4</v>
      </c>
      <c r="Y4" s="7"/>
      <c r="Z4" s="7"/>
      <c r="AA4" s="7"/>
      <c r="AB4" s="7"/>
      <c r="AC4" s="7"/>
      <c r="AD4" s="7"/>
      <c r="AE4" s="7"/>
      <c r="AF4" s="7"/>
      <c r="AG4" s="7"/>
      <c r="AH4" s="7"/>
      <c r="AI4" s="7" t="s">
        <v>4</v>
      </c>
      <c r="AJ4" s="7"/>
      <c r="AK4" s="7"/>
      <c r="AL4" s="7"/>
      <c r="AM4" s="7"/>
      <c r="AN4" s="7"/>
      <c r="AO4" s="7"/>
      <c r="AP4" s="7"/>
      <c r="AQ4" s="7"/>
      <c r="AR4" s="7"/>
      <c r="AS4" s="7"/>
      <c r="AT4" s="7" t="s">
        <v>4</v>
      </c>
      <c r="AU4" s="7" t="s">
        <v>4</v>
      </c>
      <c r="AV4" s="7" t="s">
        <v>4</v>
      </c>
      <c r="AW4" s="7">
        <v>1</v>
      </c>
      <c r="AX4" s="7" t="s">
        <v>4</v>
      </c>
      <c r="AY4" s="7" t="s">
        <v>4</v>
      </c>
      <c r="AZ4" s="7" t="s">
        <v>4</v>
      </c>
      <c r="BA4" s="7" t="s">
        <v>4</v>
      </c>
      <c r="BB4" s="8">
        <v>25</v>
      </c>
      <c r="BC4" s="8">
        <v>6</v>
      </c>
      <c r="BD4" s="6" t="s">
        <v>373</v>
      </c>
    </row>
    <row r="5" spans="1:56" s="13" customFormat="1" ht="21.75" customHeight="1" x14ac:dyDescent="0.25">
      <c r="A5" s="56">
        <v>2</v>
      </c>
      <c r="B5" s="6" t="s">
        <v>2</v>
      </c>
      <c r="C5" s="161"/>
      <c r="D5" s="161"/>
      <c r="E5" s="161">
        <v>3</v>
      </c>
      <c r="F5" s="161">
        <v>2</v>
      </c>
      <c r="G5" s="161">
        <v>2</v>
      </c>
      <c r="H5" s="161"/>
      <c r="I5" s="161">
        <v>1</v>
      </c>
      <c r="J5" s="161">
        <v>1</v>
      </c>
      <c r="K5" s="161">
        <v>2</v>
      </c>
      <c r="L5" s="161">
        <v>3</v>
      </c>
      <c r="M5" s="7">
        <f>SUM(C5:L5)</f>
        <v>14</v>
      </c>
      <c r="N5" s="7">
        <v>3</v>
      </c>
      <c r="O5" s="7">
        <v>1</v>
      </c>
      <c r="P5" s="7">
        <v>3</v>
      </c>
      <c r="Q5" s="7">
        <v>1</v>
      </c>
      <c r="R5" s="7">
        <v>1</v>
      </c>
      <c r="S5" s="7">
        <v>8</v>
      </c>
      <c r="T5" s="7">
        <v>2</v>
      </c>
      <c r="U5" s="7">
        <v>1</v>
      </c>
      <c r="V5" s="7">
        <v>1</v>
      </c>
      <c r="W5" s="7">
        <v>1</v>
      </c>
      <c r="X5" s="7">
        <f>SUM(N5:W5)</f>
        <v>22</v>
      </c>
      <c r="Y5" s="7">
        <v>1</v>
      </c>
      <c r="Z5" s="7"/>
      <c r="AA5" s="7">
        <v>1</v>
      </c>
      <c r="AB5" s="7">
        <v>5</v>
      </c>
      <c r="AC5" s="7">
        <v>1</v>
      </c>
      <c r="AD5" s="7">
        <v>3</v>
      </c>
      <c r="AE5" s="7">
        <v>2</v>
      </c>
      <c r="AF5" s="7">
        <v>11</v>
      </c>
      <c r="AG5" s="7">
        <v>2</v>
      </c>
      <c r="AH5" s="7">
        <v>3</v>
      </c>
      <c r="AI5" s="7">
        <f>SUM(Y5:AH5)</f>
        <v>29</v>
      </c>
      <c r="AJ5" s="7">
        <v>3</v>
      </c>
      <c r="AK5" s="7">
        <v>3</v>
      </c>
      <c r="AL5" s="7">
        <v>2</v>
      </c>
      <c r="AM5" s="7">
        <v>2</v>
      </c>
      <c r="AN5" s="7">
        <v>3</v>
      </c>
      <c r="AO5" s="7"/>
      <c r="AP5" s="7"/>
      <c r="AQ5" s="7">
        <v>2</v>
      </c>
      <c r="AR5" s="7"/>
      <c r="AS5" s="7">
        <v>2</v>
      </c>
      <c r="AT5" s="7">
        <f>SUM(AJ5:AS5)</f>
        <v>17</v>
      </c>
      <c r="AU5" s="7">
        <v>6</v>
      </c>
      <c r="AV5" s="7">
        <v>3</v>
      </c>
      <c r="AW5" s="7">
        <v>2</v>
      </c>
      <c r="AX5" s="7">
        <v>1</v>
      </c>
      <c r="AY5" s="7" t="s">
        <v>4</v>
      </c>
      <c r="AZ5" s="7" t="s">
        <v>4</v>
      </c>
      <c r="BA5" s="7">
        <v>1</v>
      </c>
      <c r="BB5" s="8">
        <v>22</v>
      </c>
      <c r="BC5" s="8">
        <v>16</v>
      </c>
      <c r="BD5" s="6" t="s">
        <v>345</v>
      </c>
    </row>
    <row r="6" spans="1:56" s="13" customFormat="1" ht="21.75" customHeight="1" x14ac:dyDescent="0.25">
      <c r="A6" s="56">
        <v>3</v>
      </c>
      <c r="B6" s="6" t="s">
        <v>164</v>
      </c>
      <c r="C6" s="161"/>
      <c r="D6" s="161">
        <v>1</v>
      </c>
      <c r="E6" s="161"/>
      <c r="F6" s="161"/>
      <c r="G6" s="161"/>
      <c r="H6" s="161"/>
      <c r="I6" s="161"/>
      <c r="J6" s="161"/>
      <c r="K6" s="161"/>
      <c r="L6" s="161"/>
      <c r="M6" s="7">
        <f>SUM(C6:L6)</f>
        <v>1</v>
      </c>
      <c r="N6" s="7"/>
      <c r="O6" s="7"/>
      <c r="P6" s="7"/>
      <c r="Q6" s="7"/>
      <c r="R6" s="7"/>
      <c r="S6" s="7"/>
      <c r="T6" s="7"/>
      <c r="U6" s="7"/>
      <c r="V6" s="7"/>
      <c r="W6" s="7"/>
      <c r="X6" s="7" t="s">
        <v>4</v>
      </c>
      <c r="Y6" s="7"/>
      <c r="Z6" s="7"/>
      <c r="AA6" s="7"/>
      <c r="AB6" s="7"/>
      <c r="AC6" s="7"/>
      <c r="AD6" s="7"/>
      <c r="AE6" s="7"/>
      <c r="AF6" s="7"/>
      <c r="AG6" s="7"/>
      <c r="AH6" s="7"/>
      <c r="AI6" s="7" t="s">
        <v>4</v>
      </c>
      <c r="AJ6" s="7"/>
      <c r="AK6" s="7"/>
      <c r="AL6" s="7"/>
      <c r="AM6" s="7"/>
      <c r="AN6" s="7"/>
      <c r="AO6" s="7"/>
      <c r="AP6" s="7"/>
      <c r="AQ6" s="7"/>
      <c r="AR6" s="7"/>
      <c r="AS6" s="7"/>
      <c r="AT6" s="7" t="s">
        <v>4</v>
      </c>
      <c r="AU6" s="7" t="s">
        <v>4</v>
      </c>
      <c r="AV6" s="7">
        <v>1</v>
      </c>
      <c r="AW6" s="7" t="s">
        <v>4</v>
      </c>
      <c r="AX6" s="7" t="s">
        <v>4</v>
      </c>
      <c r="AY6" s="7" t="s">
        <v>4</v>
      </c>
      <c r="AZ6" s="7" t="s">
        <v>4</v>
      </c>
      <c r="BA6" s="7">
        <v>1</v>
      </c>
      <c r="BB6" s="8">
        <v>0</v>
      </c>
      <c r="BC6" s="8">
        <v>1</v>
      </c>
      <c r="BD6" s="6" t="s">
        <v>346</v>
      </c>
    </row>
    <row r="7" spans="1:56" s="13" customFormat="1" ht="21.75" customHeight="1" x14ac:dyDescent="0.25">
      <c r="A7" s="56">
        <v>4</v>
      </c>
      <c r="B7" s="6" t="s">
        <v>191</v>
      </c>
      <c r="C7" s="161"/>
      <c r="D7" s="161"/>
      <c r="E7" s="161"/>
      <c r="F7" s="161"/>
      <c r="G7" s="161"/>
      <c r="H7" s="161"/>
      <c r="I7" s="161"/>
      <c r="J7" s="161"/>
      <c r="K7" s="161"/>
      <c r="L7" s="161"/>
      <c r="M7" s="7" t="s">
        <v>4</v>
      </c>
      <c r="N7" s="7"/>
      <c r="O7" s="7">
        <v>1</v>
      </c>
      <c r="P7" s="7"/>
      <c r="Q7" s="7"/>
      <c r="R7" s="7"/>
      <c r="S7" s="7"/>
      <c r="T7" s="7"/>
      <c r="U7" s="7"/>
      <c r="V7" s="7"/>
      <c r="W7" s="7"/>
      <c r="X7" s="7">
        <f>SUM(N7:W7)</f>
        <v>1</v>
      </c>
      <c r="Y7" s="7"/>
      <c r="Z7" s="7"/>
      <c r="AA7" s="7"/>
      <c r="AB7" s="7"/>
      <c r="AC7" s="7"/>
      <c r="AD7" s="7"/>
      <c r="AE7" s="7"/>
      <c r="AF7" s="7"/>
      <c r="AG7" s="7"/>
      <c r="AH7" s="7"/>
      <c r="AI7" s="7" t="s">
        <v>4</v>
      </c>
      <c r="AJ7" s="7"/>
      <c r="AK7" s="7">
        <v>1</v>
      </c>
      <c r="AL7" s="7">
        <v>1</v>
      </c>
      <c r="AM7" s="7">
        <v>1</v>
      </c>
      <c r="AN7" s="7"/>
      <c r="AO7" s="7"/>
      <c r="AP7" s="7"/>
      <c r="AQ7" s="7">
        <v>1</v>
      </c>
      <c r="AR7" s="7"/>
      <c r="AS7" s="7"/>
      <c r="AT7" s="7">
        <f>SUM(AJ7:AS7)</f>
        <v>4</v>
      </c>
      <c r="AU7" s="7" t="s">
        <v>4</v>
      </c>
      <c r="AV7" s="7" t="s">
        <v>4</v>
      </c>
      <c r="AW7" s="7" t="s">
        <v>4</v>
      </c>
      <c r="AX7" s="7" t="s">
        <v>4</v>
      </c>
      <c r="AY7" s="7">
        <v>2</v>
      </c>
      <c r="AZ7" s="7" t="s">
        <v>4</v>
      </c>
      <c r="BA7" s="7">
        <v>1</v>
      </c>
      <c r="BB7" s="8">
        <v>0</v>
      </c>
      <c r="BC7" s="8">
        <v>7</v>
      </c>
      <c r="BD7" s="6" t="s">
        <v>368</v>
      </c>
    </row>
    <row r="8" spans="1:56" s="13" customFormat="1" ht="21.75" customHeight="1" x14ac:dyDescent="0.25">
      <c r="A8" s="56">
        <v>5</v>
      </c>
      <c r="B8" s="6" t="s">
        <v>96</v>
      </c>
      <c r="C8" s="161"/>
      <c r="D8" s="161"/>
      <c r="E8" s="161">
        <v>1</v>
      </c>
      <c r="F8" s="161">
        <v>1</v>
      </c>
      <c r="G8" s="161">
        <v>1</v>
      </c>
      <c r="H8" s="161"/>
      <c r="I8" s="161"/>
      <c r="J8" s="161">
        <v>2</v>
      </c>
      <c r="K8" s="161"/>
      <c r="L8" s="161">
        <v>2</v>
      </c>
      <c r="M8" s="7">
        <f>SUM(C8:L8)</f>
        <v>7</v>
      </c>
      <c r="N8" s="7"/>
      <c r="O8" s="7">
        <v>1</v>
      </c>
      <c r="P8" s="7"/>
      <c r="Q8" s="7">
        <v>1</v>
      </c>
      <c r="R8" s="7"/>
      <c r="S8" s="7"/>
      <c r="T8" s="7">
        <v>1</v>
      </c>
      <c r="U8" s="7"/>
      <c r="V8" s="7"/>
      <c r="W8" s="7"/>
      <c r="X8" s="7">
        <f>SUM(N8:W8)</f>
        <v>3</v>
      </c>
      <c r="Y8" s="7"/>
      <c r="Z8" s="7"/>
      <c r="AA8" s="7"/>
      <c r="AB8" s="7"/>
      <c r="AC8" s="7"/>
      <c r="AD8" s="7"/>
      <c r="AE8" s="7"/>
      <c r="AF8" s="7"/>
      <c r="AG8" s="7">
        <v>1</v>
      </c>
      <c r="AH8" s="7"/>
      <c r="AI8" s="7">
        <f>SUM(Y8:AH8)</f>
        <v>1</v>
      </c>
      <c r="AJ8" s="7"/>
      <c r="AK8" s="7"/>
      <c r="AL8" s="7"/>
      <c r="AM8" s="7"/>
      <c r="AN8" s="7"/>
      <c r="AO8" s="7"/>
      <c r="AP8" s="7"/>
      <c r="AQ8" s="7"/>
      <c r="AR8" s="7"/>
      <c r="AS8" s="7"/>
      <c r="AT8" s="7" t="s">
        <v>4</v>
      </c>
      <c r="AU8" s="7">
        <v>1</v>
      </c>
      <c r="AV8" s="7" t="s">
        <v>4</v>
      </c>
      <c r="AW8" s="7" t="s">
        <v>4</v>
      </c>
      <c r="AX8" s="7" t="s">
        <v>4</v>
      </c>
      <c r="AY8" s="7" t="s">
        <v>4</v>
      </c>
      <c r="AZ8" s="7" t="s">
        <v>4</v>
      </c>
      <c r="BA8" s="7" t="s">
        <v>4</v>
      </c>
      <c r="BB8" s="8">
        <v>0</v>
      </c>
      <c r="BC8" s="8">
        <v>4</v>
      </c>
      <c r="BD8" s="6" t="s">
        <v>347</v>
      </c>
    </row>
    <row r="9" spans="1:56" s="13" customFormat="1" ht="21.75" customHeight="1" x14ac:dyDescent="0.25">
      <c r="A9" s="56">
        <v>6</v>
      </c>
      <c r="B9" s="6" t="s">
        <v>154</v>
      </c>
      <c r="C9" s="161"/>
      <c r="D9" s="161"/>
      <c r="E9" s="161"/>
      <c r="F9" s="161"/>
      <c r="G9" s="161"/>
      <c r="H9" s="161"/>
      <c r="I9" s="161"/>
      <c r="J9" s="161"/>
      <c r="K9" s="161"/>
      <c r="L9" s="161"/>
      <c r="M9" s="7" t="s">
        <v>4</v>
      </c>
      <c r="N9" s="7"/>
      <c r="O9" s="7">
        <v>1</v>
      </c>
      <c r="P9" s="7"/>
      <c r="Q9" s="7">
        <v>1</v>
      </c>
      <c r="R9" s="7">
        <v>1</v>
      </c>
      <c r="S9" s="7"/>
      <c r="T9" s="7"/>
      <c r="U9" s="7"/>
      <c r="V9" s="7"/>
      <c r="W9" s="7">
        <v>1</v>
      </c>
      <c r="X9" s="7">
        <f>SUM(N9:W9)</f>
        <v>4</v>
      </c>
      <c r="Y9" s="7">
        <v>2</v>
      </c>
      <c r="Z9" s="7"/>
      <c r="AA9" s="7">
        <v>1</v>
      </c>
      <c r="AB9" s="7"/>
      <c r="AC9" s="7"/>
      <c r="AD9" s="7">
        <v>1</v>
      </c>
      <c r="AE9" s="7"/>
      <c r="AF9" s="7">
        <v>1</v>
      </c>
      <c r="AG9" s="7">
        <v>1</v>
      </c>
      <c r="AH9" s="7"/>
      <c r="AI9" s="7">
        <f>SUM(Y9:AH9)</f>
        <v>6</v>
      </c>
      <c r="AJ9" s="7">
        <v>2</v>
      </c>
      <c r="AK9" s="7">
        <v>2</v>
      </c>
      <c r="AL9" s="7">
        <v>1</v>
      </c>
      <c r="AM9" s="7">
        <v>2</v>
      </c>
      <c r="AN9" s="7">
        <v>1</v>
      </c>
      <c r="AO9" s="7">
        <v>2</v>
      </c>
      <c r="AP9" s="7">
        <v>2</v>
      </c>
      <c r="AQ9" s="7">
        <v>4</v>
      </c>
      <c r="AR9" s="7">
        <v>3</v>
      </c>
      <c r="AS9" s="7"/>
      <c r="AT9" s="7">
        <f t="shared" ref="AT9:AT21" si="0">SUM(AJ9:AS9)</f>
        <v>19</v>
      </c>
      <c r="AU9" s="7">
        <v>4</v>
      </c>
      <c r="AV9" s="7" t="s">
        <v>4</v>
      </c>
      <c r="AW9" s="7" t="s">
        <v>4</v>
      </c>
      <c r="AX9" s="7">
        <v>1</v>
      </c>
      <c r="AY9" s="7">
        <v>2</v>
      </c>
      <c r="AZ9" s="7" t="s">
        <v>4</v>
      </c>
      <c r="BA9" s="7" t="s">
        <v>4</v>
      </c>
      <c r="BB9" s="8">
        <v>12</v>
      </c>
      <c r="BC9" s="8">
        <v>15</v>
      </c>
      <c r="BD9" s="6" t="s">
        <v>348</v>
      </c>
    </row>
    <row r="10" spans="1:56" s="13" customFormat="1" ht="21.75" customHeight="1" x14ac:dyDescent="0.25">
      <c r="A10" s="56">
        <v>7</v>
      </c>
      <c r="B10" s="6" t="s">
        <v>7</v>
      </c>
      <c r="C10" s="161"/>
      <c r="D10" s="161"/>
      <c r="E10" s="161">
        <v>1</v>
      </c>
      <c r="F10" s="161">
        <v>1</v>
      </c>
      <c r="G10" s="161"/>
      <c r="H10" s="161"/>
      <c r="I10" s="161"/>
      <c r="J10" s="161">
        <v>1</v>
      </c>
      <c r="K10" s="161"/>
      <c r="L10" s="161"/>
      <c r="M10" s="7">
        <f>SUM(C10:L10)</f>
        <v>3</v>
      </c>
      <c r="N10" s="7"/>
      <c r="O10" s="7">
        <v>1</v>
      </c>
      <c r="P10" s="7"/>
      <c r="Q10" s="7"/>
      <c r="R10" s="7"/>
      <c r="S10" s="7"/>
      <c r="T10" s="7"/>
      <c r="U10" s="7"/>
      <c r="V10" s="7"/>
      <c r="W10" s="7">
        <v>3</v>
      </c>
      <c r="X10" s="7">
        <f>SUM(N10:W10)</f>
        <v>4</v>
      </c>
      <c r="Y10" s="7"/>
      <c r="Z10" s="7">
        <v>1</v>
      </c>
      <c r="AA10" s="7"/>
      <c r="AB10" s="7"/>
      <c r="AC10" s="7"/>
      <c r="AD10" s="7">
        <v>1</v>
      </c>
      <c r="AE10" s="7"/>
      <c r="AF10" s="7"/>
      <c r="AG10" s="7"/>
      <c r="AH10" s="7">
        <v>1</v>
      </c>
      <c r="AI10" s="7">
        <f>SUM(Y10:AH10)</f>
        <v>3</v>
      </c>
      <c r="AJ10" s="7">
        <v>1</v>
      </c>
      <c r="AK10" s="7"/>
      <c r="AL10" s="7">
        <v>1</v>
      </c>
      <c r="AM10" s="7">
        <v>1</v>
      </c>
      <c r="AN10" s="7"/>
      <c r="AO10" s="7"/>
      <c r="AP10" s="7"/>
      <c r="AQ10" s="7">
        <v>2</v>
      </c>
      <c r="AR10" s="7">
        <v>3</v>
      </c>
      <c r="AS10" s="7"/>
      <c r="AT10" s="7">
        <f t="shared" si="0"/>
        <v>8</v>
      </c>
      <c r="AU10" s="7" t="s">
        <v>4</v>
      </c>
      <c r="AV10" s="7" t="s">
        <v>4</v>
      </c>
      <c r="AW10" s="7" t="s">
        <v>4</v>
      </c>
      <c r="AX10" s="7" t="s">
        <v>4</v>
      </c>
      <c r="AY10" s="7" t="s">
        <v>4</v>
      </c>
      <c r="AZ10" s="7">
        <v>2</v>
      </c>
      <c r="BA10" s="7" t="s">
        <v>4</v>
      </c>
      <c r="BB10" s="8">
        <v>1</v>
      </c>
      <c r="BC10" s="8">
        <v>1</v>
      </c>
      <c r="BD10" s="6" t="s">
        <v>349</v>
      </c>
    </row>
    <row r="11" spans="1:56" s="13" customFormat="1" ht="21.75" customHeight="1" x14ac:dyDescent="0.25">
      <c r="A11" s="56">
        <v>8</v>
      </c>
      <c r="B11" s="6" t="s">
        <v>194</v>
      </c>
      <c r="C11" s="161"/>
      <c r="D11" s="161"/>
      <c r="E11" s="161">
        <v>1</v>
      </c>
      <c r="F11" s="161"/>
      <c r="G11" s="161">
        <v>2</v>
      </c>
      <c r="H11" s="161"/>
      <c r="I11" s="161"/>
      <c r="J11" s="161">
        <v>1</v>
      </c>
      <c r="K11" s="161">
        <v>1</v>
      </c>
      <c r="L11" s="161"/>
      <c r="M11" s="7">
        <f>SUM(C11:L11)</f>
        <v>5</v>
      </c>
      <c r="N11" s="7"/>
      <c r="O11" s="7">
        <v>2</v>
      </c>
      <c r="P11" s="7"/>
      <c r="Q11" s="7"/>
      <c r="R11" s="7"/>
      <c r="S11" s="7">
        <v>3</v>
      </c>
      <c r="T11" s="7">
        <v>5</v>
      </c>
      <c r="U11" s="7"/>
      <c r="V11" s="7"/>
      <c r="W11" s="7"/>
      <c r="X11" s="7">
        <f>SUM(N11:W11)</f>
        <v>10</v>
      </c>
      <c r="Y11" s="7"/>
      <c r="Z11" s="7"/>
      <c r="AA11" s="7"/>
      <c r="AB11" s="7"/>
      <c r="AC11" s="7"/>
      <c r="AD11" s="7"/>
      <c r="AE11" s="7"/>
      <c r="AF11" s="7">
        <v>1</v>
      </c>
      <c r="AG11" s="7"/>
      <c r="AH11" s="7">
        <v>1</v>
      </c>
      <c r="AI11" s="7">
        <f>SUM(Y11:AH11)</f>
        <v>2</v>
      </c>
      <c r="AJ11" s="7"/>
      <c r="AK11" s="7"/>
      <c r="AL11" s="7"/>
      <c r="AM11" s="7"/>
      <c r="AN11" s="7"/>
      <c r="AO11" s="7"/>
      <c r="AP11" s="7"/>
      <c r="AQ11" s="7"/>
      <c r="AR11" s="7">
        <v>2</v>
      </c>
      <c r="AS11" s="7"/>
      <c r="AT11" s="7">
        <f t="shared" si="0"/>
        <v>2</v>
      </c>
      <c r="AU11" s="7">
        <v>2</v>
      </c>
      <c r="AV11" s="7">
        <v>2</v>
      </c>
      <c r="AW11" s="7" t="s">
        <v>4</v>
      </c>
      <c r="AX11" s="7" t="s">
        <v>4</v>
      </c>
      <c r="AY11" s="7" t="s">
        <v>4</v>
      </c>
      <c r="AZ11" s="7" t="s">
        <v>4</v>
      </c>
      <c r="BA11" s="7" t="s">
        <v>4</v>
      </c>
      <c r="BB11" s="8">
        <v>15</v>
      </c>
      <c r="BC11" s="8">
        <v>21</v>
      </c>
      <c r="BD11" s="6" t="s">
        <v>350</v>
      </c>
    </row>
    <row r="12" spans="1:56" s="13" customFormat="1" ht="21.75" customHeight="1" x14ac:dyDescent="0.25">
      <c r="A12" s="56">
        <v>9</v>
      </c>
      <c r="B12" s="6" t="s">
        <v>16</v>
      </c>
      <c r="C12" s="161"/>
      <c r="D12" s="161"/>
      <c r="E12" s="161"/>
      <c r="F12" s="161"/>
      <c r="G12" s="161"/>
      <c r="H12" s="161"/>
      <c r="I12" s="161"/>
      <c r="J12" s="161"/>
      <c r="K12" s="161"/>
      <c r="L12" s="161"/>
      <c r="M12" s="7" t="s">
        <v>4</v>
      </c>
      <c r="N12" s="7"/>
      <c r="O12" s="7"/>
      <c r="P12" s="7"/>
      <c r="Q12" s="7"/>
      <c r="R12" s="7"/>
      <c r="S12" s="7"/>
      <c r="T12" s="7"/>
      <c r="U12" s="7"/>
      <c r="V12" s="7"/>
      <c r="W12" s="7"/>
      <c r="X12" s="7" t="s">
        <v>4</v>
      </c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 t="s">
        <v>4</v>
      </c>
      <c r="AJ12" s="7"/>
      <c r="AK12" s="7"/>
      <c r="AL12" s="7"/>
      <c r="AM12" s="7">
        <v>1</v>
      </c>
      <c r="AN12" s="7"/>
      <c r="AO12" s="7"/>
      <c r="AP12" s="7"/>
      <c r="AQ12" s="7"/>
      <c r="AR12" s="7">
        <v>2</v>
      </c>
      <c r="AS12" s="7"/>
      <c r="AT12" s="7">
        <f t="shared" si="0"/>
        <v>3</v>
      </c>
      <c r="AU12" s="7">
        <v>4</v>
      </c>
      <c r="AV12" s="7">
        <v>5</v>
      </c>
      <c r="AW12" s="7">
        <v>4</v>
      </c>
      <c r="AX12" s="7">
        <v>2</v>
      </c>
      <c r="AY12" s="7" t="s">
        <v>4</v>
      </c>
      <c r="AZ12" s="7" t="s">
        <v>4</v>
      </c>
      <c r="BA12" s="7">
        <v>1</v>
      </c>
      <c r="BB12" s="8">
        <v>3</v>
      </c>
      <c r="BC12" s="8">
        <v>2</v>
      </c>
      <c r="BD12" s="6" t="s">
        <v>351</v>
      </c>
    </row>
    <row r="13" spans="1:56" s="13" customFormat="1" ht="21.75" customHeight="1" x14ac:dyDescent="0.25">
      <c r="A13" s="56">
        <v>10</v>
      </c>
      <c r="B13" s="6" t="s">
        <v>10</v>
      </c>
      <c r="C13" s="161"/>
      <c r="D13" s="161">
        <v>1</v>
      </c>
      <c r="E13" s="161">
        <v>1</v>
      </c>
      <c r="F13" s="161"/>
      <c r="G13" s="161">
        <v>1</v>
      </c>
      <c r="H13" s="161"/>
      <c r="I13" s="161"/>
      <c r="J13" s="161">
        <v>2</v>
      </c>
      <c r="K13" s="161"/>
      <c r="L13" s="161"/>
      <c r="M13" s="7">
        <f>SUM(C13:L13)</f>
        <v>5</v>
      </c>
      <c r="N13" s="7">
        <v>1</v>
      </c>
      <c r="O13" s="7"/>
      <c r="P13" s="7"/>
      <c r="Q13" s="7">
        <v>3</v>
      </c>
      <c r="R13" s="7"/>
      <c r="S13" s="7"/>
      <c r="T13" s="7"/>
      <c r="U13" s="7"/>
      <c r="V13" s="7"/>
      <c r="W13" s="7"/>
      <c r="X13" s="7">
        <f>SUM(N13:W13)</f>
        <v>4</v>
      </c>
      <c r="Y13" s="7"/>
      <c r="Z13" s="7">
        <v>1</v>
      </c>
      <c r="AA13" s="7"/>
      <c r="AB13" s="7"/>
      <c r="AC13" s="7"/>
      <c r="AD13" s="7"/>
      <c r="AE13" s="7"/>
      <c r="AF13" s="7"/>
      <c r="AG13" s="7"/>
      <c r="AH13" s="7"/>
      <c r="AI13" s="7">
        <f t="shared" ref="AI13:AI20" si="1">SUM(Y13:AH13)</f>
        <v>1</v>
      </c>
      <c r="AJ13" s="7"/>
      <c r="AK13" s="7"/>
      <c r="AL13" s="7"/>
      <c r="AM13" s="7">
        <v>1</v>
      </c>
      <c r="AN13" s="7"/>
      <c r="AO13" s="7"/>
      <c r="AP13" s="7"/>
      <c r="AQ13" s="7"/>
      <c r="AR13" s="7"/>
      <c r="AS13" s="7"/>
      <c r="AT13" s="7">
        <f t="shared" si="0"/>
        <v>1</v>
      </c>
      <c r="AU13" s="7" t="s">
        <v>4</v>
      </c>
      <c r="AV13" s="7">
        <v>1</v>
      </c>
      <c r="AW13" s="7">
        <v>1</v>
      </c>
      <c r="AX13" s="7">
        <v>3</v>
      </c>
      <c r="AY13" s="7">
        <v>2</v>
      </c>
      <c r="AZ13" s="7">
        <v>1</v>
      </c>
      <c r="BA13" s="7">
        <v>1</v>
      </c>
      <c r="BB13" s="8">
        <v>14</v>
      </c>
      <c r="BC13" s="8">
        <v>24</v>
      </c>
      <c r="BD13" s="6" t="s">
        <v>354</v>
      </c>
    </row>
    <row r="14" spans="1:56" s="13" customFormat="1" ht="21.75" customHeight="1" x14ac:dyDescent="0.25">
      <c r="A14" s="56">
        <v>11</v>
      </c>
      <c r="B14" s="6" t="s">
        <v>9</v>
      </c>
      <c r="C14" s="161"/>
      <c r="D14" s="161">
        <v>2</v>
      </c>
      <c r="E14" s="161">
        <v>1</v>
      </c>
      <c r="F14" s="161"/>
      <c r="G14" s="161"/>
      <c r="H14" s="161"/>
      <c r="I14" s="161"/>
      <c r="J14" s="161"/>
      <c r="K14" s="161"/>
      <c r="L14" s="161"/>
      <c r="M14" s="7">
        <f>SUM(C14:L14)</f>
        <v>3</v>
      </c>
      <c r="N14" s="7"/>
      <c r="O14" s="7"/>
      <c r="P14" s="7"/>
      <c r="Q14" s="7"/>
      <c r="R14" s="7"/>
      <c r="S14" s="7"/>
      <c r="T14" s="7"/>
      <c r="U14" s="7">
        <v>1</v>
      </c>
      <c r="V14" s="7"/>
      <c r="W14" s="7">
        <v>3</v>
      </c>
      <c r="X14" s="7">
        <f>SUM(N14:W14)</f>
        <v>4</v>
      </c>
      <c r="Y14" s="7"/>
      <c r="Z14" s="7">
        <v>1</v>
      </c>
      <c r="AA14" s="7"/>
      <c r="AB14" s="7"/>
      <c r="AC14" s="7">
        <v>1</v>
      </c>
      <c r="AD14" s="7"/>
      <c r="AE14" s="7"/>
      <c r="AF14" s="7"/>
      <c r="AG14" s="7"/>
      <c r="AH14" s="7">
        <v>1</v>
      </c>
      <c r="AI14" s="7">
        <f t="shared" si="1"/>
        <v>3</v>
      </c>
      <c r="AJ14" s="7"/>
      <c r="AK14" s="7"/>
      <c r="AL14" s="7">
        <v>1</v>
      </c>
      <c r="AM14" s="7"/>
      <c r="AN14" s="7"/>
      <c r="AO14" s="7"/>
      <c r="AP14" s="7"/>
      <c r="AQ14" s="7"/>
      <c r="AR14" s="7">
        <v>1</v>
      </c>
      <c r="AS14" s="7"/>
      <c r="AT14" s="7">
        <f t="shared" si="0"/>
        <v>2</v>
      </c>
      <c r="AU14" s="7" t="s">
        <v>4</v>
      </c>
      <c r="AV14" s="7">
        <v>1</v>
      </c>
      <c r="AW14" s="7" t="s">
        <v>4</v>
      </c>
      <c r="AX14" s="7">
        <v>1</v>
      </c>
      <c r="AY14" s="7">
        <v>1</v>
      </c>
      <c r="AZ14" s="7" t="s">
        <v>4</v>
      </c>
      <c r="BA14" s="7" t="s">
        <v>4</v>
      </c>
      <c r="BB14" s="8">
        <v>11</v>
      </c>
      <c r="BC14" s="8">
        <v>19</v>
      </c>
      <c r="BD14" s="6" t="s">
        <v>369</v>
      </c>
    </row>
    <row r="15" spans="1:56" s="13" customFormat="1" ht="21.75" customHeight="1" x14ac:dyDescent="0.25">
      <c r="A15" s="56">
        <v>12</v>
      </c>
      <c r="B15" s="6" t="s">
        <v>11</v>
      </c>
      <c r="C15" s="161"/>
      <c r="D15" s="161"/>
      <c r="E15" s="161"/>
      <c r="F15" s="161"/>
      <c r="G15" s="161"/>
      <c r="H15" s="161"/>
      <c r="I15" s="161"/>
      <c r="J15" s="161"/>
      <c r="K15" s="161"/>
      <c r="L15" s="161"/>
      <c r="M15" s="7" t="s">
        <v>4</v>
      </c>
      <c r="N15" s="7"/>
      <c r="O15" s="7"/>
      <c r="P15" s="7"/>
      <c r="Q15" s="7"/>
      <c r="R15" s="7"/>
      <c r="S15" s="7"/>
      <c r="T15" s="7"/>
      <c r="U15" s="7"/>
      <c r="V15" s="7"/>
      <c r="W15" s="7"/>
      <c r="X15" s="7" t="s">
        <v>4</v>
      </c>
      <c r="Y15" s="7"/>
      <c r="Z15" s="7"/>
      <c r="AA15" s="7"/>
      <c r="AB15" s="7"/>
      <c r="AC15" s="7"/>
      <c r="AD15" s="7"/>
      <c r="AE15" s="7"/>
      <c r="AF15" s="7">
        <v>1</v>
      </c>
      <c r="AG15" s="7"/>
      <c r="AH15" s="7"/>
      <c r="AI15" s="7">
        <f t="shared" si="1"/>
        <v>1</v>
      </c>
      <c r="AJ15" s="7">
        <v>1</v>
      </c>
      <c r="AK15" s="7">
        <v>2</v>
      </c>
      <c r="AL15" s="7"/>
      <c r="AM15" s="7"/>
      <c r="AN15" s="7"/>
      <c r="AO15" s="7"/>
      <c r="AP15" s="7"/>
      <c r="AQ15" s="7"/>
      <c r="AR15" s="7"/>
      <c r="AS15" s="7"/>
      <c r="AT15" s="7">
        <f t="shared" si="0"/>
        <v>3</v>
      </c>
      <c r="AU15" s="7" t="s">
        <v>4</v>
      </c>
      <c r="AV15" s="7">
        <v>1</v>
      </c>
      <c r="AW15" s="7" t="s">
        <v>4</v>
      </c>
      <c r="AX15" s="7" t="s">
        <v>4</v>
      </c>
      <c r="AY15" s="7" t="s">
        <v>4</v>
      </c>
      <c r="AZ15" s="7" t="s">
        <v>4</v>
      </c>
      <c r="BA15" s="7" t="s">
        <v>4</v>
      </c>
      <c r="BB15" s="8">
        <v>11</v>
      </c>
      <c r="BC15" s="8">
        <v>15</v>
      </c>
      <c r="BD15" s="6" t="s">
        <v>358</v>
      </c>
    </row>
    <row r="16" spans="1:56" s="13" customFormat="1" ht="21.75" customHeight="1" x14ac:dyDescent="0.25">
      <c r="A16" s="56">
        <v>13</v>
      </c>
      <c r="B16" s="6" t="s">
        <v>6</v>
      </c>
      <c r="C16" s="161"/>
      <c r="D16" s="161"/>
      <c r="E16" s="161">
        <v>1</v>
      </c>
      <c r="F16" s="161"/>
      <c r="G16" s="161"/>
      <c r="H16" s="161"/>
      <c r="I16" s="161"/>
      <c r="J16" s="161"/>
      <c r="K16" s="161"/>
      <c r="L16" s="161"/>
      <c r="M16" s="7">
        <f>SUM(C16:L16)</f>
        <v>1</v>
      </c>
      <c r="N16" s="7">
        <v>1</v>
      </c>
      <c r="O16" s="7">
        <v>1</v>
      </c>
      <c r="P16" s="7">
        <v>3</v>
      </c>
      <c r="Q16" s="7">
        <v>3</v>
      </c>
      <c r="R16" s="7">
        <v>6</v>
      </c>
      <c r="S16" s="7">
        <v>2</v>
      </c>
      <c r="T16" s="7">
        <v>4</v>
      </c>
      <c r="U16" s="7"/>
      <c r="V16" s="7"/>
      <c r="W16" s="7">
        <v>4</v>
      </c>
      <c r="X16" s="7">
        <f>SUM(N16:W16)</f>
        <v>24</v>
      </c>
      <c r="Y16" s="7">
        <v>1</v>
      </c>
      <c r="Z16" s="7"/>
      <c r="AA16" s="7"/>
      <c r="AB16" s="7"/>
      <c r="AC16" s="7"/>
      <c r="AD16" s="7"/>
      <c r="AE16" s="7"/>
      <c r="AF16" s="7">
        <v>1</v>
      </c>
      <c r="AG16" s="7">
        <v>1</v>
      </c>
      <c r="AH16" s="7"/>
      <c r="AI16" s="7">
        <f t="shared" si="1"/>
        <v>3</v>
      </c>
      <c r="AJ16" s="7">
        <v>2</v>
      </c>
      <c r="AK16" s="7">
        <v>4</v>
      </c>
      <c r="AL16" s="7">
        <v>2</v>
      </c>
      <c r="AM16" s="7">
        <v>2</v>
      </c>
      <c r="AN16" s="7"/>
      <c r="AO16" s="7">
        <v>1</v>
      </c>
      <c r="AP16" s="7">
        <v>1</v>
      </c>
      <c r="AQ16" s="7">
        <v>2</v>
      </c>
      <c r="AR16" s="7">
        <v>3</v>
      </c>
      <c r="AS16" s="7">
        <v>2</v>
      </c>
      <c r="AT16" s="7">
        <f t="shared" si="0"/>
        <v>19</v>
      </c>
      <c r="AU16" s="7">
        <v>5</v>
      </c>
      <c r="AV16" s="7" t="s">
        <v>4</v>
      </c>
      <c r="AW16" s="7" t="s">
        <v>4</v>
      </c>
      <c r="AX16" s="7">
        <v>1</v>
      </c>
      <c r="AY16" s="7">
        <v>1</v>
      </c>
      <c r="AZ16" s="7" t="s">
        <v>4</v>
      </c>
      <c r="BA16" s="7" t="s">
        <v>4</v>
      </c>
      <c r="BB16" s="8">
        <v>0</v>
      </c>
      <c r="BC16" s="8">
        <v>2</v>
      </c>
      <c r="BD16" s="6" t="s">
        <v>359</v>
      </c>
    </row>
    <row r="17" spans="1:56" s="13" customFormat="1" ht="21.75" customHeight="1" x14ac:dyDescent="0.25">
      <c r="A17" s="56">
        <v>14</v>
      </c>
      <c r="B17" s="6" t="s">
        <v>5</v>
      </c>
      <c r="C17" s="161"/>
      <c r="D17" s="161"/>
      <c r="E17" s="161">
        <v>2</v>
      </c>
      <c r="F17" s="161"/>
      <c r="G17" s="161">
        <v>2</v>
      </c>
      <c r="H17" s="161"/>
      <c r="I17" s="161"/>
      <c r="J17" s="161">
        <v>2</v>
      </c>
      <c r="K17" s="161"/>
      <c r="L17" s="161">
        <v>1</v>
      </c>
      <c r="M17" s="7">
        <f>SUM(C17:L17)</f>
        <v>7</v>
      </c>
      <c r="N17" s="7">
        <v>1</v>
      </c>
      <c r="O17" s="7"/>
      <c r="P17" s="7"/>
      <c r="Q17" s="7"/>
      <c r="R17" s="7"/>
      <c r="S17" s="7"/>
      <c r="T17" s="7"/>
      <c r="U17" s="7"/>
      <c r="V17" s="7"/>
      <c r="W17" s="7">
        <v>1</v>
      </c>
      <c r="X17" s="7">
        <f>SUM(N17:W17)</f>
        <v>2</v>
      </c>
      <c r="Y17" s="7">
        <v>2</v>
      </c>
      <c r="Z17" s="7">
        <v>3</v>
      </c>
      <c r="AA17" s="7">
        <v>5</v>
      </c>
      <c r="AB17" s="7">
        <v>4</v>
      </c>
      <c r="AC17" s="7">
        <v>4</v>
      </c>
      <c r="AD17" s="7">
        <v>2</v>
      </c>
      <c r="AE17" s="7">
        <v>3</v>
      </c>
      <c r="AF17" s="7">
        <v>4</v>
      </c>
      <c r="AG17" s="7">
        <v>2</v>
      </c>
      <c r="AH17" s="7">
        <v>8</v>
      </c>
      <c r="AI17" s="7">
        <f t="shared" si="1"/>
        <v>37</v>
      </c>
      <c r="AJ17" s="7">
        <v>2</v>
      </c>
      <c r="AK17" s="7">
        <v>2</v>
      </c>
      <c r="AL17" s="7">
        <v>2</v>
      </c>
      <c r="AM17" s="7">
        <v>1</v>
      </c>
      <c r="AN17" s="7">
        <v>5</v>
      </c>
      <c r="AO17" s="7">
        <v>5</v>
      </c>
      <c r="AP17" s="7">
        <v>4</v>
      </c>
      <c r="AQ17" s="7">
        <v>4</v>
      </c>
      <c r="AR17" s="7">
        <v>6</v>
      </c>
      <c r="AS17" s="7"/>
      <c r="AT17" s="7">
        <f t="shared" si="0"/>
        <v>31</v>
      </c>
      <c r="AU17" s="7">
        <v>1</v>
      </c>
      <c r="AV17" s="7">
        <v>2</v>
      </c>
      <c r="AW17" s="7">
        <v>1</v>
      </c>
      <c r="AX17" s="7">
        <v>1</v>
      </c>
      <c r="AY17" s="7">
        <v>5</v>
      </c>
      <c r="AZ17" s="7">
        <v>1</v>
      </c>
      <c r="BA17" s="7" t="s">
        <v>4</v>
      </c>
      <c r="BB17" s="8">
        <v>91</v>
      </c>
      <c r="BC17" s="8">
        <v>36</v>
      </c>
      <c r="BD17" s="6" t="s">
        <v>360</v>
      </c>
    </row>
    <row r="18" spans="1:56" s="13" customFormat="1" ht="21.75" customHeight="1" x14ac:dyDescent="0.25">
      <c r="A18" s="56">
        <v>15</v>
      </c>
      <c r="B18" s="6" t="s">
        <v>3</v>
      </c>
      <c r="C18" s="161"/>
      <c r="D18" s="161"/>
      <c r="E18" s="161">
        <v>3</v>
      </c>
      <c r="F18" s="161">
        <v>2</v>
      </c>
      <c r="G18" s="161">
        <v>1</v>
      </c>
      <c r="H18" s="161">
        <v>1</v>
      </c>
      <c r="I18" s="161"/>
      <c r="J18" s="161">
        <v>2</v>
      </c>
      <c r="K18" s="161">
        <v>2</v>
      </c>
      <c r="L18" s="161">
        <v>3</v>
      </c>
      <c r="M18" s="7">
        <f>SUM(C18:L18)</f>
        <v>14</v>
      </c>
      <c r="N18" s="7">
        <v>9</v>
      </c>
      <c r="O18" s="7">
        <v>2</v>
      </c>
      <c r="P18" s="7">
        <v>2</v>
      </c>
      <c r="Q18" s="7">
        <v>3</v>
      </c>
      <c r="R18" s="7">
        <v>2</v>
      </c>
      <c r="S18" s="7">
        <v>1</v>
      </c>
      <c r="T18" s="7">
        <v>2</v>
      </c>
      <c r="U18" s="7">
        <v>2</v>
      </c>
      <c r="V18" s="7"/>
      <c r="W18" s="7">
        <v>1</v>
      </c>
      <c r="X18" s="7">
        <f>SUM(N18:W18)</f>
        <v>24</v>
      </c>
      <c r="Y18" s="7"/>
      <c r="Z18" s="7">
        <v>1</v>
      </c>
      <c r="AA18" s="7">
        <v>1</v>
      </c>
      <c r="AB18" s="7"/>
      <c r="AC18" s="7">
        <v>1</v>
      </c>
      <c r="AD18" s="7"/>
      <c r="AE18" s="7">
        <v>3</v>
      </c>
      <c r="AF18" s="7">
        <v>4</v>
      </c>
      <c r="AG18" s="7">
        <v>2</v>
      </c>
      <c r="AH18" s="7">
        <v>1</v>
      </c>
      <c r="AI18" s="7">
        <f t="shared" si="1"/>
        <v>13</v>
      </c>
      <c r="AJ18" s="7">
        <v>3</v>
      </c>
      <c r="AK18" s="7">
        <v>2</v>
      </c>
      <c r="AL18" s="7">
        <v>2</v>
      </c>
      <c r="AM18" s="7">
        <v>2</v>
      </c>
      <c r="AN18" s="7">
        <v>2</v>
      </c>
      <c r="AO18" s="7">
        <v>4</v>
      </c>
      <c r="AP18" s="7">
        <v>2</v>
      </c>
      <c r="AQ18" s="7">
        <v>3</v>
      </c>
      <c r="AR18" s="7">
        <v>5</v>
      </c>
      <c r="AS18" s="7">
        <v>3</v>
      </c>
      <c r="AT18" s="7">
        <f t="shared" si="0"/>
        <v>28</v>
      </c>
      <c r="AU18" s="7">
        <v>6</v>
      </c>
      <c r="AV18" s="7">
        <v>6</v>
      </c>
      <c r="AW18" s="7">
        <v>3</v>
      </c>
      <c r="AX18" s="7">
        <v>1</v>
      </c>
      <c r="AY18" s="7">
        <v>6</v>
      </c>
      <c r="AZ18" s="7">
        <v>2</v>
      </c>
      <c r="BA18" s="7">
        <v>2</v>
      </c>
      <c r="BB18" s="8">
        <v>54</v>
      </c>
      <c r="BC18" s="8">
        <v>29</v>
      </c>
      <c r="BD18" s="6" t="s">
        <v>363</v>
      </c>
    </row>
    <row r="19" spans="1:56" s="13" customFormat="1" ht="21.75" customHeight="1" x14ac:dyDescent="0.25">
      <c r="A19" s="56">
        <v>16</v>
      </c>
      <c r="B19" s="6" t="s">
        <v>146</v>
      </c>
      <c r="C19" s="161"/>
      <c r="D19" s="161"/>
      <c r="E19" s="161"/>
      <c r="F19" s="161"/>
      <c r="G19" s="161"/>
      <c r="H19" s="161"/>
      <c r="I19" s="161"/>
      <c r="J19" s="161"/>
      <c r="K19" s="161"/>
      <c r="L19" s="161"/>
      <c r="M19" s="7" t="s">
        <v>4</v>
      </c>
      <c r="N19" s="7"/>
      <c r="O19" s="7"/>
      <c r="P19" s="7"/>
      <c r="Q19" s="7"/>
      <c r="R19" s="7"/>
      <c r="S19" s="7"/>
      <c r="T19" s="7"/>
      <c r="U19" s="7"/>
      <c r="V19" s="7"/>
      <c r="W19" s="7"/>
      <c r="X19" s="7" t="s">
        <v>4</v>
      </c>
      <c r="Y19" s="7"/>
      <c r="Z19" s="7">
        <v>1</v>
      </c>
      <c r="AA19" s="7"/>
      <c r="AB19" s="7"/>
      <c r="AC19" s="7"/>
      <c r="AD19" s="7"/>
      <c r="AE19" s="7"/>
      <c r="AF19" s="7"/>
      <c r="AG19" s="7"/>
      <c r="AH19" s="7"/>
      <c r="AI19" s="7">
        <f t="shared" si="1"/>
        <v>1</v>
      </c>
      <c r="AJ19" s="7">
        <v>1</v>
      </c>
      <c r="AK19" s="7"/>
      <c r="AL19" s="7"/>
      <c r="AM19" s="7"/>
      <c r="AN19" s="7"/>
      <c r="AO19" s="7"/>
      <c r="AP19" s="7"/>
      <c r="AQ19" s="7"/>
      <c r="AR19" s="7"/>
      <c r="AS19" s="7"/>
      <c r="AT19" s="7">
        <f t="shared" si="0"/>
        <v>1</v>
      </c>
      <c r="AU19" s="7" t="s">
        <v>4</v>
      </c>
      <c r="AV19" s="7" t="s">
        <v>4</v>
      </c>
      <c r="AW19" s="7" t="s">
        <v>4</v>
      </c>
      <c r="AX19" s="7" t="s">
        <v>4</v>
      </c>
      <c r="AY19" s="7" t="s">
        <v>4</v>
      </c>
      <c r="AZ19" s="7" t="s">
        <v>4</v>
      </c>
      <c r="BA19" s="7" t="s">
        <v>4</v>
      </c>
      <c r="BB19" s="8">
        <v>0</v>
      </c>
      <c r="BC19" s="8">
        <v>0</v>
      </c>
      <c r="BD19" s="6" t="s">
        <v>364</v>
      </c>
    </row>
    <row r="20" spans="1:56" s="13" customFormat="1" ht="21.75" customHeight="1" x14ac:dyDescent="0.25">
      <c r="A20" s="56">
        <v>17</v>
      </c>
      <c r="B20" s="6" t="s">
        <v>1</v>
      </c>
      <c r="C20" s="161"/>
      <c r="D20" s="161"/>
      <c r="E20" s="161"/>
      <c r="F20" s="161"/>
      <c r="G20" s="161">
        <v>2</v>
      </c>
      <c r="H20" s="161"/>
      <c r="I20" s="161"/>
      <c r="J20" s="161"/>
      <c r="K20" s="161"/>
      <c r="L20" s="161"/>
      <c r="M20" s="7">
        <f>SUM(C20:L20)</f>
        <v>2</v>
      </c>
      <c r="N20" s="7"/>
      <c r="O20" s="7"/>
      <c r="P20" s="7"/>
      <c r="Q20" s="7"/>
      <c r="R20" s="7"/>
      <c r="S20" s="7"/>
      <c r="T20" s="7">
        <v>1</v>
      </c>
      <c r="U20" s="7"/>
      <c r="V20" s="7"/>
      <c r="W20" s="7">
        <v>1</v>
      </c>
      <c r="X20" s="7">
        <f>SUM(N20:W20)</f>
        <v>2</v>
      </c>
      <c r="Y20" s="7">
        <v>1</v>
      </c>
      <c r="Z20" s="7">
        <v>3</v>
      </c>
      <c r="AA20" s="7">
        <v>3</v>
      </c>
      <c r="AB20" s="7">
        <v>1</v>
      </c>
      <c r="AC20" s="7"/>
      <c r="AD20" s="7">
        <v>2</v>
      </c>
      <c r="AE20" s="7">
        <v>3</v>
      </c>
      <c r="AF20" s="7">
        <v>3</v>
      </c>
      <c r="AG20" s="7">
        <v>3</v>
      </c>
      <c r="AH20" s="7">
        <v>4</v>
      </c>
      <c r="AI20" s="7">
        <f t="shared" si="1"/>
        <v>23</v>
      </c>
      <c r="AJ20" s="7"/>
      <c r="AK20" s="7"/>
      <c r="AL20" s="7">
        <v>1</v>
      </c>
      <c r="AM20" s="7">
        <v>1</v>
      </c>
      <c r="AN20" s="7">
        <v>2</v>
      </c>
      <c r="AO20" s="7">
        <v>4</v>
      </c>
      <c r="AP20" s="7"/>
      <c r="AQ20" s="7"/>
      <c r="AR20" s="7"/>
      <c r="AS20" s="7"/>
      <c r="AT20" s="7">
        <f t="shared" si="0"/>
        <v>8</v>
      </c>
      <c r="AU20" s="7">
        <v>1</v>
      </c>
      <c r="AV20" s="7">
        <v>2</v>
      </c>
      <c r="AW20" s="7">
        <v>1</v>
      </c>
      <c r="AX20" s="7">
        <v>1</v>
      </c>
      <c r="AY20" s="7" t="s">
        <v>4</v>
      </c>
      <c r="AZ20" s="7" t="s">
        <v>4</v>
      </c>
      <c r="BA20" s="7">
        <v>1</v>
      </c>
      <c r="BB20" s="8">
        <v>17</v>
      </c>
      <c r="BC20" s="8">
        <v>2</v>
      </c>
      <c r="BD20" s="6" t="s">
        <v>365</v>
      </c>
    </row>
    <row r="21" spans="1:56" s="13" customFormat="1" ht="21.75" customHeight="1" x14ac:dyDescent="0.25">
      <c r="A21" s="56">
        <v>18</v>
      </c>
      <c r="B21" s="6" t="s">
        <v>190</v>
      </c>
      <c r="C21" s="161"/>
      <c r="D21" s="161"/>
      <c r="E21" s="161"/>
      <c r="F21" s="161"/>
      <c r="G21" s="161"/>
      <c r="H21" s="161"/>
      <c r="I21" s="161"/>
      <c r="J21" s="161"/>
      <c r="K21" s="161"/>
      <c r="L21" s="161"/>
      <c r="M21" s="7" t="s">
        <v>4</v>
      </c>
      <c r="N21" s="7"/>
      <c r="O21" s="7">
        <v>1</v>
      </c>
      <c r="P21" s="7"/>
      <c r="Q21" s="7"/>
      <c r="R21" s="7"/>
      <c r="S21" s="7">
        <v>1</v>
      </c>
      <c r="T21" s="7"/>
      <c r="U21" s="7"/>
      <c r="V21" s="7"/>
      <c r="W21" s="7"/>
      <c r="X21" s="7">
        <f>SUM(N21:W21)</f>
        <v>2</v>
      </c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 t="s">
        <v>4</v>
      </c>
      <c r="AJ21" s="7"/>
      <c r="AK21" s="7">
        <v>1</v>
      </c>
      <c r="AL21" s="7"/>
      <c r="AM21" s="7">
        <v>1</v>
      </c>
      <c r="AN21" s="7">
        <v>1</v>
      </c>
      <c r="AO21" s="7">
        <v>1</v>
      </c>
      <c r="AP21" s="7">
        <v>1</v>
      </c>
      <c r="AQ21" s="7">
        <v>1</v>
      </c>
      <c r="AR21" s="7">
        <v>1</v>
      </c>
      <c r="AS21" s="7"/>
      <c r="AT21" s="7">
        <f t="shared" si="0"/>
        <v>7</v>
      </c>
      <c r="AU21" s="7">
        <v>3</v>
      </c>
      <c r="AV21" s="7" t="s">
        <v>4</v>
      </c>
      <c r="AW21" s="7" t="s">
        <v>4</v>
      </c>
      <c r="AX21" s="7" t="s">
        <v>4</v>
      </c>
      <c r="AY21" s="7" t="s">
        <v>4</v>
      </c>
      <c r="AZ21" s="7" t="s">
        <v>4</v>
      </c>
      <c r="BA21" s="7" t="s">
        <v>4</v>
      </c>
      <c r="BB21" s="8" t="s">
        <v>4</v>
      </c>
      <c r="BC21" s="8" t="s">
        <v>4</v>
      </c>
      <c r="BD21" s="6" t="s">
        <v>371</v>
      </c>
    </row>
    <row r="22" spans="1:56" s="13" customFormat="1" ht="21.75" customHeight="1" x14ac:dyDescent="0.25">
      <c r="A22" s="56">
        <v>19</v>
      </c>
      <c r="B22" s="6" t="s">
        <v>195</v>
      </c>
      <c r="C22" s="161">
        <v>1</v>
      </c>
      <c r="D22" s="161"/>
      <c r="E22" s="161"/>
      <c r="F22" s="161"/>
      <c r="G22" s="161"/>
      <c r="H22" s="161"/>
      <c r="I22" s="161"/>
      <c r="J22" s="161"/>
      <c r="K22" s="161"/>
      <c r="L22" s="161"/>
      <c r="M22" s="7" t="s">
        <v>4</v>
      </c>
      <c r="N22" s="7"/>
      <c r="O22" s="7"/>
      <c r="P22" s="7"/>
      <c r="Q22" s="7"/>
      <c r="R22" s="7"/>
      <c r="S22" s="7"/>
      <c r="T22" s="7"/>
      <c r="U22" s="7"/>
      <c r="V22" s="7"/>
      <c r="W22" s="7"/>
      <c r="X22" s="7" t="s">
        <v>4</v>
      </c>
      <c r="Y22" s="7"/>
      <c r="Z22" s="7"/>
      <c r="AA22" s="7"/>
      <c r="AB22" s="7">
        <v>1</v>
      </c>
      <c r="AC22" s="7"/>
      <c r="AD22" s="7"/>
      <c r="AE22" s="7"/>
      <c r="AF22" s="7"/>
      <c r="AG22" s="7"/>
      <c r="AH22" s="7"/>
      <c r="AI22" s="7">
        <v>1</v>
      </c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 t="s">
        <v>4</v>
      </c>
      <c r="AU22" s="7" t="s">
        <v>4</v>
      </c>
      <c r="AV22" s="7" t="s">
        <v>4</v>
      </c>
      <c r="AW22" s="7" t="s">
        <v>4</v>
      </c>
      <c r="AX22" s="7" t="s">
        <v>4</v>
      </c>
      <c r="AY22" s="7" t="s">
        <v>4</v>
      </c>
      <c r="AZ22" s="7" t="s">
        <v>4</v>
      </c>
      <c r="BA22" s="7" t="s">
        <v>4</v>
      </c>
      <c r="BB22" s="8" t="s">
        <v>4</v>
      </c>
      <c r="BC22" s="8" t="s">
        <v>4</v>
      </c>
      <c r="BD22" s="6" t="s">
        <v>374</v>
      </c>
    </row>
    <row r="23" spans="1:56" s="13" customFormat="1" ht="21.75" customHeight="1" x14ac:dyDescent="0.25">
      <c r="A23" s="235" t="s">
        <v>192</v>
      </c>
      <c r="B23" s="235"/>
      <c r="C23" s="229">
        <v>1</v>
      </c>
      <c r="D23" s="229">
        <v>4</v>
      </c>
      <c r="E23" s="229">
        <v>14</v>
      </c>
      <c r="F23" s="229">
        <v>6</v>
      </c>
      <c r="G23" s="229">
        <v>11</v>
      </c>
      <c r="H23" s="229">
        <v>1</v>
      </c>
      <c r="I23" s="229">
        <v>1</v>
      </c>
      <c r="J23" s="229">
        <v>11</v>
      </c>
      <c r="K23" s="229">
        <v>5</v>
      </c>
      <c r="L23" s="229">
        <v>9</v>
      </c>
      <c r="M23" s="10">
        <v>62</v>
      </c>
      <c r="N23" s="10">
        <v>15</v>
      </c>
      <c r="O23" s="10">
        <v>11</v>
      </c>
      <c r="P23" s="10">
        <v>8</v>
      </c>
      <c r="Q23" s="10">
        <v>12</v>
      </c>
      <c r="R23" s="10">
        <v>10</v>
      </c>
      <c r="S23" s="10">
        <v>15</v>
      </c>
      <c r="T23" s="10">
        <v>15</v>
      </c>
      <c r="U23" s="10">
        <v>4</v>
      </c>
      <c r="V23" s="10">
        <v>1</v>
      </c>
      <c r="W23" s="10">
        <v>15</v>
      </c>
      <c r="X23" s="10">
        <f t="shared" ref="X23" si="2">SUM(N23:W23)</f>
        <v>106</v>
      </c>
      <c r="Y23" s="10">
        <v>7</v>
      </c>
      <c r="Z23" s="10">
        <v>11</v>
      </c>
      <c r="AA23" s="10">
        <v>11</v>
      </c>
      <c r="AB23" s="10">
        <v>11</v>
      </c>
      <c r="AC23" s="10">
        <v>7</v>
      </c>
      <c r="AD23" s="10">
        <v>9</v>
      </c>
      <c r="AE23" s="10">
        <v>11</v>
      </c>
      <c r="AF23" s="10">
        <v>26</v>
      </c>
      <c r="AG23" s="10">
        <v>12</v>
      </c>
      <c r="AH23" s="10">
        <v>19</v>
      </c>
      <c r="AI23" s="10">
        <f t="shared" ref="AI23" si="3">SUM(Y23:AH23)</f>
        <v>124</v>
      </c>
      <c r="AJ23" s="10">
        <v>15</v>
      </c>
      <c r="AK23" s="10">
        <v>17</v>
      </c>
      <c r="AL23" s="10">
        <v>13</v>
      </c>
      <c r="AM23" s="10">
        <v>15</v>
      </c>
      <c r="AN23" s="10">
        <v>14</v>
      </c>
      <c r="AO23" s="10">
        <v>17</v>
      </c>
      <c r="AP23" s="10">
        <v>10</v>
      </c>
      <c r="AQ23" s="10">
        <v>19</v>
      </c>
      <c r="AR23" s="10">
        <v>26</v>
      </c>
      <c r="AS23" s="10">
        <v>7</v>
      </c>
      <c r="AT23" s="10">
        <f t="shared" ref="AT23" si="4">SUM(AJ23:AS23)</f>
        <v>153</v>
      </c>
      <c r="AU23" s="10">
        <v>33</v>
      </c>
      <c r="AV23" s="10">
        <v>24</v>
      </c>
      <c r="AW23" s="10">
        <v>13</v>
      </c>
      <c r="AX23" s="10">
        <v>12</v>
      </c>
      <c r="AY23" s="10">
        <v>19</v>
      </c>
      <c r="AZ23" s="10">
        <v>6</v>
      </c>
      <c r="BA23" s="10">
        <v>8</v>
      </c>
      <c r="BB23" s="230">
        <v>276</v>
      </c>
      <c r="BC23" s="230">
        <v>200</v>
      </c>
      <c r="BD23" s="9" t="s">
        <v>372</v>
      </c>
    </row>
    <row r="24" spans="1:56" s="13" customFormat="1" ht="21.75" customHeight="1" x14ac:dyDescent="0.25">
      <c r="A24" s="231" t="s">
        <v>233</v>
      </c>
      <c r="B24" s="232"/>
      <c r="C24" s="232"/>
      <c r="D24" s="232"/>
      <c r="E24" s="232"/>
      <c r="F24" s="232"/>
      <c r="G24" s="232"/>
      <c r="H24" s="232"/>
      <c r="I24" s="232"/>
      <c r="J24" s="232"/>
      <c r="K24" s="232"/>
      <c r="L24" s="232"/>
      <c r="M24" s="232"/>
      <c r="N24" s="232"/>
    </row>
    <row r="25" spans="1:56" ht="21.75" customHeight="1" x14ac:dyDescent="0.25">
      <c r="A25" s="231" t="s">
        <v>236</v>
      </c>
      <c r="B25" s="232"/>
      <c r="C25" s="232"/>
      <c r="D25" s="232"/>
      <c r="E25" s="232"/>
      <c r="F25" s="232"/>
      <c r="G25" s="232"/>
      <c r="H25" s="232"/>
      <c r="I25" s="232"/>
      <c r="J25" s="232"/>
      <c r="K25" s="232"/>
      <c r="L25" s="232"/>
      <c r="M25" s="232"/>
      <c r="N25" s="232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</row>
  </sheetData>
  <sortState ref="B4:BF22">
    <sortCondition ref="B4:B22"/>
  </sortState>
  <mergeCells count="3">
    <mergeCell ref="A23:B23"/>
    <mergeCell ref="A1:BD1"/>
    <mergeCell ref="A2:BD2"/>
  </mergeCells>
  <pageMargins left="0.72" right="0.23" top="0.75" bottom="0.37" header="0.3" footer="0.3"/>
  <pageSetup scale="7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A1:N73"/>
  <sheetViews>
    <sheetView showZeros="0" view="pageBreakPreview" zoomScaleSheetLayoutView="100" workbookViewId="0">
      <selection activeCell="D28" sqref="D28"/>
    </sheetView>
  </sheetViews>
  <sheetFormatPr defaultColWidth="9" defaultRowHeight="15" x14ac:dyDescent="0.25"/>
  <cols>
    <col min="1" max="1" width="11.42578125" style="226" customWidth="1"/>
    <col min="2" max="14" width="9" style="226"/>
    <col min="15" max="16384" width="9" style="211"/>
  </cols>
  <sheetData>
    <row r="1" spans="1:14" ht="15.75" x14ac:dyDescent="0.25">
      <c r="A1" s="236" t="s">
        <v>221</v>
      </c>
      <c r="B1" s="236"/>
      <c r="C1" s="236"/>
      <c r="D1" s="236"/>
      <c r="E1" s="236"/>
      <c r="F1" s="236"/>
      <c r="G1" s="236"/>
      <c r="H1" s="236"/>
      <c r="I1" s="236"/>
      <c r="J1" s="236"/>
      <c r="K1" s="236"/>
      <c r="L1" s="236"/>
      <c r="M1" s="236"/>
      <c r="N1" s="236"/>
    </row>
    <row r="2" spans="1:14" ht="15.75" x14ac:dyDescent="0.25">
      <c r="A2" s="237" t="s">
        <v>434</v>
      </c>
      <c r="B2" s="237"/>
      <c r="C2" s="237"/>
      <c r="D2" s="237"/>
      <c r="E2" s="237"/>
      <c r="F2" s="237"/>
      <c r="G2" s="237"/>
      <c r="H2" s="237"/>
      <c r="I2" s="237"/>
      <c r="J2" s="237"/>
      <c r="K2" s="237"/>
      <c r="L2" s="237"/>
      <c r="M2" s="237"/>
      <c r="N2" s="237"/>
    </row>
    <row r="3" spans="1:14" s="214" customFormat="1" ht="15.75" x14ac:dyDescent="0.25">
      <c r="A3" s="212" t="s">
        <v>23</v>
      </c>
      <c r="B3" s="213" t="s">
        <v>196</v>
      </c>
      <c r="C3" s="213" t="s">
        <v>197</v>
      </c>
      <c r="D3" s="213" t="s">
        <v>198</v>
      </c>
      <c r="E3" s="213" t="s">
        <v>199</v>
      </c>
      <c r="F3" s="213" t="s">
        <v>200</v>
      </c>
      <c r="G3" s="213" t="s">
        <v>201</v>
      </c>
      <c r="H3" s="213" t="s">
        <v>202</v>
      </c>
      <c r="I3" s="213" t="s">
        <v>203</v>
      </c>
      <c r="J3" s="213" t="s">
        <v>204</v>
      </c>
      <c r="K3" s="213" t="s">
        <v>205</v>
      </c>
      <c r="L3" s="213" t="s">
        <v>206</v>
      </c>
      <c r="M3" s="213" t="s">
        <v>207</v>
      </c>
      <c r="N3" s="213" t="s">
        <v>144</v>
      </c>
    </row>
    <row r="4" spans="1:14" hidden="1" x14ac:dyDescent="0.25">
      <c r="A4" s="215">
        <v>1967</v>
      </c>
      <c r="B4" s="216"/>
      <c r="C4" s="216"/>
      <c r="D4" s="216"/>
      <c r="E4" s="216"/>
      <c r="F4" s="216"/>
      <c r="G4" s="216"/>
      <c r="H4" s="216"/>
      <c r="I4" s="216"/>
      <c r="J4" s="216"/>
      <c r="K4" s="216">
        <v>1</v>
      </c>
      <c r="L4" s="216"/>
      <c r="M4" s="216"/>
      <c r="N4" s="216">
        <v>1</v>
      </c>
    </row>
    <row r="5" spans="1:14" hidden="1" x14ac:dyDescent="0.25">
      <c r="A5" s="215">
        <v>1968</v>
      </c>
      <c r="B5" s="216"/>
      <c r="C5" s="216"/>
      <c r="D5" s="216"/>
      <c r="E5" s="216"/>
      <c r="F5" s="216"/>
      <c r="G5" s="216"/>
      <c r="H5" s="216"/>
      <c r="I5" s="216"/>
      <c r="J5" s="216"/>
      <c r="K5" s="216">
        <v>1</v>
      </c>
      <c r="L5" s="216"/>
      <c r="M5" s="216"/>
      <c r="N5" s="216">
        <v>1</v>
      </c>
    </row>
    <row r="6" spans="1:14" hidden="1" x14ac:dyDescent="0.25">
      <c r="A6" s="215">
        <v>1969</v>
      </c>
      <c r="B6" s="216"/>
      <c r="C6" s="216"/>
      <c r="D6" s="216"/>
      <c r="E6" s="216"/>
      <c r="F6" s="216">
        <v>1</v>
      </c>
      <c r="G6" s="216"/>
      <c r="H6" s="216"/>
      <c r="I6" s="216"/>
      <c r="J6" s="216"/>
      <c r="K6" s="216"/>
      <c r="L6" s="216">
        <v>1</v>
      </c>
      <c r="M6" s="216"/>
      <c r="N6" s="216">
        <v>2</v>
      </c>
    </row>
    <row r="7" spans="1:14" hidden="1" x14ac:dyDescent="0.25">
      <c r="A7" s="215">
        <v>1970</v>
      </c>
      <c r="B7" s="216"/>
      <c r="C7" s="216"/>
      <c r="D7" s="216"/>
      <c r="E7" s="216"/>
      <c r="F7" s="216"/>
      <c r="G7" s="216">
        <v>1</v>
      </c>
      <c r="H7" s="216"/>
      <c r="I7" s="216"/>
      <c r="J7" s="216"/>
      <c r="K7" s="216">
        <v>1</v>
      </c>
      <c r="L7" s="216">
        <v>1</v>
      </c>
      <c r="M7" s="216"/>
      <c r="N7" s="216">
        <v>3</v>
      </c>
    </row>
    <row r="8" spans="1:14" hidden="1" x14ac:dyDescent="0.25">
      <c r="A8" s="215">
        <v>1971</v>
      </c>
      <c r="B8" s="216"/>
      <c r="C8" s="216"/>
      <c r="D8" s="216"/>
      <c r="E8" s="216"/>
      <c r="F8" s="216"/>
      <c r="G8" s="216"/>
      <c r="H8" s="216"/>
      <c r="I8" s="216"/>
      <c r="J8" s="216">
        <v>1</v>
      </c>
      <c r="K8" s="216">
        <v>1</v>
      </c>
      <c r="L8" s="216">
        <v>1</v>
      </c>
      <c r="M8" s="216"/>
      <c r="N8" s="216">
        <v>3</v>
      </c>
    </row>
    <row r="9" spans="1:14" hidden="1" x14ac:dyDescent="0.25">
      <c r="A9" s="215">
        <v>1972</v>
      </c>
      <c r="B9" s="216"/>
      <c r="C9" s="216"/>
      <c r="D9" s="216"/>
      <c r="E9" s="216"/>
      <c r="F9" s="216"/>
      <c r="G9" s="216"/>
      <c r="H9" s="216">
        <v>1</v>
      </c>
      <c r="I9" s="216"/>
      <c r="J9" s="216">
        <v>3</v>
      </c>
      <c r="K9" s="216"/>
      <c r="L9" s="216">
        <v>1</v>
      </c>
      <c r="M9" s="216">
        <v>1</v>
      </c>
      <c r="N9" s="216">
        <v>6</v>
      </c>
    </row>
    <row r="10" spans="1:14" hidden="1" x14ac:dyDescent="0.25">
      <c r="A10" s="215">
        <v>1973</v>
      </c>
      <c r="B10" s="216"/>
      <c r="C10" s="216"/>
      <c r="D10" s="216"/>
      <c r="E10" s="216"/>
      <c r="F10" s="216"/>
      <c r="G10" s="216"/>
      <c r="H10" s="216"/>
      <c r="I10" s="216"/>
      <c r="J10" s="216"/>
      <c r="K10" s="216"/>
      <c r="L10" s="216"/>
      <c r="M10" s="216"/>
      <c r="N10" s="216">
        <v>1</v>
      </c>
    </row>
    <row r="11" spans="1:14" hidden="1" x14ac:dyDescent="0.25">
      <c r="A11" s="215">
        <v>1974</v>
      </c>
      <c r="B11" s="216"/>
      <c r="C11" s="216"/>
      <c r="D11" s="216"/>
      <c r="E11" s="216"/>
      <c r="F11" s="216"/>
      <c r="G11" s="216"/>
      <c r="H11" s="216"/>
      <c r="I11" s="216">
        <v>1</v>
      </c>
      <c r="J11" s="216"/>
      <c r="K11" s="216"/>
      <c r="L11" s="216"/>
      <c r="M11" s="216"/>
      <c r="N11" s="216">
        <v>1</v>
      </c>
    </row>
    <row r="12" spans="1:14" hidden="1" x14ac:dyDescent="0.25">
      <c r="A12" s="215">
        <v>1975</v>
      </c>
      <c r="B12" s="216"/>
      <c r="C12" s="216"/>
      <c r="D12" s="216"/>
      <c r="E12" s="216"/>
      <c r="F12" s="216"/>
      <c r="G12" s="216"/>
      <c r="H12" s="216"/>
      <c r="I12" s="216"/>
      <c r="J12" s="216"/>
      <c r="K12" s="216">
        <v>1</v>
      </c>
      <c r="L12" s="216"/>
      <c r="M12" s="216"/>
      <c r="N12" s="216">
        <v>1</v>
      </c>
    </row>
    <row r="13" spans="1:14" hidden="1" x14ac:dyDescent="0.25">
      <c r="A13" s="215">
        <v>1976</v>
      </c>
      <c r="B13" s="216"/>
      <c r="C13" s="216"/>
      <c r="D13" s="216"/>
      <c r="E13" s="216"/>
      <c r="F13" s="216">
        <v>2</v>
      </c>
      <c r="G13" s="216"/>
      <c r="H13" s="216"/>
      <c r="I13" s="216"/>
      <c r="J13" s="216">
        <v>1</v>
      </c>
      <c r="K13" s="216">
        <v>1</v>
      </c>
      <c r="L13" s="216">
        <v>4</v>
      </c>
      <c r="M13" s="216">
        <v>1</v>
      </c>
      <c r="N13" s="216">
        <v>9</v>
      </c>
    </row>
    <row r="14" spans="1:14" hidden="1" x14ac:dyDescent="0.25">
      <c r="A14" s="215">
        <v>1977</v>
      </c>
      <c r="B14" s="216"/>
      <c r="C14" s="216"/>
      <c r="D14" s="216"/>
      <c r="E14" s="216"/>
      <c r="F14" s="216"/>
      <c r="G14" s="216"/>
      <c r="H14" s="216"/>
      <c r="I14" s="216"/>
      <c r="J14" s="216"/>
      <c r="K14" s="216"/>
      <c r="L14" s="216">
        <v>2</v>
      </c>
      <c r="M14" s="216"/>
      <c r="N14" s="216">
        <v>2</v>
      </c>
    </row>
    <row r="15" spans="1:14" hidden="1" x14ac:dyDescent="0.25">
      <c r="A15" s="215">
        <v>1978</v>
      </c>
      <c r="B15" s="216"/>
      <c r="C15" s="216"/>
      <c r="D15" s="216"/>
      <c r="E15" s="216"/>
      <c r="F15" s="216"/>
      <c r="G15" s="216"/>
      <c r="H15" s="216"/>
      <c r="I15" s="216"/>
      <c r="J15" s="216"/>
      <c r="K15" s="216"/>
      <c r="L15" s="216">
        <v>3</v>
      </c>
      <c r="M15" s="216"/>
      <c r="N15" s="216">
        <v>3</v>
      </c>
    </row>
    <row r="16" spans="1:14" hidden="1" x14ac:dyDescent="0.25">
      <c r="A16" s="215">
        <v>1979</v>
      </c>
      <c r="B16" s="216"/>
      <c r="C16" s="216"/>
      <c r="D16" s="216"/>
      <c r="E16" s="216"/>
      <c r="F16" s="216">
        <v>1</v>
      </c>
      <c r="G16" s="216"/>
      <c r="H16" s="216"/>
      <c r="I16" s="216">
        <v>1</v>
      </c>
      <c r="J16" s="216"/>
      <c r="K16" s="216"/>
      <c r="L16" s="216"/>
      <c r="M16" s="216"/>
      <c r="N16" s="216">
        <v>2</v>
      </c>
    </row>
    <row r="17" spans="1:14" x14ac:dyDescent="0.25">
      <c r="A17" s="217" t="s">
        <v>395</v>
      </c>
      <c r="B17" s="218" t="s">
        <v>435</v>
      </c>
      <c r="C17" s="218" t="s">
        <v>436</v>
      </c>
      <c r="D17" s="218" t="s">
        <v>437</v>
      </c>
      <c r="E17" s="218" t="s">
        <v>438</v>
      </c>
      <c r="F17" s="218" t="s">
        <v>439</v>
      </c>
      <c r="G17" s="218" t="s">
        <v>440</v>
      </c>
      <c r="H17" s="218" t="s">
        <v>441</v>
      </c>
      <c r="I17" s="218" t="s">
        <v>442</v>
      </c>
      <c r="J17" s="218" t="s">
        <v>443</v>
      </c>
      <c r="K17" s="218" t="s">
        <v>444</v>
      </c>
      <c r="L17" s="218" t="s">
        <v>445</v>
      </c>
      <c r="M17" s="218" t="s">
        <v>446</v>
      </c>
      <c r="N17" s="218" t="s">
        <v>447</v>
      </c>
    </row>
    <row r="18" spans="1:14" ht="21" customHeight="1" x14ac:dyDescent="0.25">
      <c r="A18" s="219">
        <v>1967</v>
      </c>
      <c r="B18" s="219"/>
      <c r="C18" s="219"/>
      <c r="D18" s="219"/>
      <c r="E18" s="219"/>
      <c r="F18" s="219"/>
      <c r="G18" s="219"/>
      <c r="H18" s="219"/>
      <c r="I18" s="219"/>
      <c r="J18" s="219"/>
      <c r="K18" s="219">
        <v>1</v>
      </c>
      <c r="L18" s="219"/>
      <c r="M18" s="219"/>
      <c r="N18" s="219">
        <v>1</v>
      </c>
    </row>
    <row r="19" spans="1:14" ht="18.75" hidden="1" customHeight="1" x14ac:dyDescent="0.25">
      <c r="A19" s="219">
        <v>1968</v>
      </c>
      <c r="B19" s="219"/>
      <c r="C19" s="219"/>
      <c r="D19" s="219"/>
      <c r="E19" s="219"/>
      <c r="F19" s="219"/>
      <c r="G19" s="219"/>
      <c r="H19" s="219"/>
      <c r="I19" s="219"/>
      <c r="J19" s="219"/>
      <c r="K19" s="219">
        <v>1</v>
      </c>
      <c r="L19" s="219"/>
      <c r="M19" s="219"/>
      <c r="N19" s="219">
        <v>1</v>
      </c>
    </row>
    <row r="20" spans="1:14" ht="18.75" hidden="1" customHeight="1" x14ac:dyDescent="0.25">
      <c r="A20" s="219">
        <v>1969</v>
      </c>
      <c r="B20" s="219"/>
      <c r="C20" s="219"/>
      <c r="D20" s="219"/>
      <c r="E20" s="219"/>
      <c r="F20" s="219">
        <v>1</v>
      </c>
      <c r="G20" s="219"/>
      <c r="H20" s="219"/>
      <c r="I20" s="219"/>
      <c r="J20" s="219"/>
      <c r="K20" s="219"/>
      <c r="L20" s="219">
        <v>1</v>
      </c>
      <c r="M20" s="219"/>
      <c r="N20" s="219">
        <v>2</v>
      </c>
    </row>
    <row r="21" spans="1:14" ht="18.75" hidden="1" customHeight="1" x14ac:dyDescent="0.25">
      <c r="A21" s="219">
        <v>1970</v>
      </c>
      <c r="B21" s="219"/>
      <c r="C21" s="219"/>
      <c r="D21" s="219"/>
      <c r="E21" s="219"/>
      <c r="F21" s="219"/>
      <c r="G21" s="219">
        <v>1</v>
      </c>
      <c r="H21" s="219"/>
      <c r="I21" s="219"/>
      <c r="J21" s="219"/>
      <c r="K21" s="219">
        <v>1</v>
      </c>
      <c r="L21" s="219">
        <v>1</v>
      </c>
      <c r="M21" s="219"/>
      <c r="N21" s="219">
        <v>3</v>
      </c>
    </row>
    <row r="22" spans="1:14" ht="18.75" hidden="1" customHeight="1" x14ac:dyDescent="0.25">
      <c r="A22" s="219">
        <v>1971</v>
      </c>
      <c r="B22" s="219"/>
      <c r="C22" s="219"/>
      <c r="D22" s="219"/>
      <c r="E22" s="219"/>
      <c r="F22" s="219"/>
      <c r="G22" s="219"/>
      <c r="H22" s="219"/>
      <c r="I22" s="219"/>
      <c r="J22" s="219">
        <v>1</v>
      </c>
      <c r="K22" s="219">
        <v>1</v>
      </c>
      <c r="L22" s="219">
        <v>1</v>
      </c>
      <c r="M22" s="219"/>
      <c r="N22" s="219">
        <v>3</v>
      </c>
    </row>
    <row r="23" spans="1:14" ht="18.75" hidden="1" customHeight="1" x14ac:dyDescent="0.25">
      <c r="A23" s="219">
        <v>1972</v>
      </c>
      <c r="B23" s="219"/>
      <c r="C23" s="219"/>
      <c r="D23" s="219"/>
      <c r="E23" s="219"/>
      <c r="F23" s="219"/>
      <c r="G23" s="219"/>
      <c r="H23" s="219">
        <v>1</v>
      </c>
      <c r="I23" s="219"/>
      <c r="J23" s="219">
        <v>3</v>
      </c>
      <c r="K23" s="219"/>
      <c r="L23" s="219">
        <v>1</v>
      </c>
      <c r="M23" s="219">
        <v>1</v>
      </c>
      <c r="N23" s="219">
        <v>6</v>
      </c>
    </row>
    <row r="24" spans="1:14" ht="18.75" hidden="1" customHeight="1" x14ac:dyDescent="0.25">
      <c r="A24" s="219">
        <v>1973</v>
      </c>
      <c r="B24" s="219"/>
      <c r="C24" s="219"/>
      <c r="D24" s="219"/>
      <c r="E24" s="219"/>
      <c r="F24" s="219"/>
      <c r="G24" s="219"/>
      <c r="H24" s="219">
        <v>1</v>
      </c>
      <c r="I24" s="219"/>
      <c r="J24" s="219"/>
      <c r="K24" s="219"/>
      <c r="L24" s="219"/>
      <c r="M24" s="219"/>
      <c r="N24" s="219">
        <v>1</v>
      </c>
    </row>
    <row r="25" spans="1:14" ht="18.75" hidden="1" customHeight="1" x14ac:dyDescent="0.25">
      <c r="A25" s="219">
        <v>1974</v>
      </c>
      <c r="B25" s="219"/>
      <c r="C25" s="219"/>
      <c r="D25" s="219"/>
      <c r="E25" s="219"/>
      <c r="F25" s="219"/>
      <c r="G25" s="219"/>
      <c r="H25" s="219"/>
      <c r="I25" s="219">
        <v>1</v>
      </c>
      <c r="J25" s="219"/>
      <c r="K25" s="219"/>
      <c r="L25" s="219"/>
      <c r="M25" s="219"/>
      <c r="N25" s="219">
        <v>1</v>
      </c>
    </row>
    <row r="26" spans="1:14" ht="18.75" hidden="1" customHeight="1" x14ac:dyDescent="0.25">
      <c r="A26" s="219">
        <v>1975</v>
      </c>
      <c r="B26" s="219"/>
      <c r="C26" s="219"/>
      <c r="D26" s="219"/>
      <c r="E26" s="219"/>
      <c r="F26" s="219"/>
      <c r="G26" s="219"/>
      <c r="H26" s="219"/>
      <c r="I26" s="219"/>
      <c r="J26" s="219"/>
      <c r="K26" s="219">
        <v>1</v>
      </c>
      <c r="L26" s="219"/>
      <c r="M26" s="219"/>
      <c r="N26" s="219">
        <v>1</v>
      </c>
    </row>
    <row r="27" spans="1:14" ht="18.75" hidden="1" customHeight="1" x14ac:dyDescent="0.25">
      <c r="A27" s="219">
        <v>1976</v>
      </c>
      <c r="B27" s="219"/>
      <c r="C27" s="219"/>
      <c r="D27" s="219"/>
      <c r="E27" s="219"/>
      <c r="F27" s="219">
        <v>2</v>
      </c>
      <c r="G27" s="219"/>
      <c r="H27" s="219"/>
      <c r="I27" s="219"/>
      <c r="J27" s="219">
        <v>1</v>
      </c>
      <c r="K27" s="219">
        <v>1</v>
      </c>
      <c r="L27" s="219">
        <v>4</v>
      </c>
      <c r="M27" s="219">
        <v>1</v>
      </c>
      <c r="N27" s="219">
        <v>9</v>
      </c>
    </row>
    <row r="28" spans="1:14" ht="21" customHeight="1" x14ac:dyDescent="0.25">
      <c r="A28" s="219">
        <v>1977</v>
      </c>
      <c r="B28" s="219"/>
      <c r="C28" s="219"/>
      <c r="D28" s="219"/>
      <c r="E28" s="219"/>
      <c r="F28" s="219"/>
      <c r="G28" s="219"/>
      <c r="H28" s="219"/>
      <c r="I28" s="219"/>
      <c r="J28" s="219"/>
      <c r="K28" s="219"/>
      <c r="L28" s="219">
        <v>2</v>
      </c>
      <c r="M28" s="219"/>
      <c r="N28" s="219">
        <v>2</v>
      </c>
    </row>
    <row r="29" spans="1:14" ht="18.75" hidden="1" customHeight="1" x14ac:dyDescent="0.25">
      <c r="A29" s="219">
        <v>1978</v>
      </c>
      <c r="B29" s="219"/>
      <c r="C29" s="219"/>
      <c r="D29" s="219"/>
      <c r="E29" s="219"/>
      <c r="F29" s="219"/>
      <c r="G29" s="219"/>
      <c r="H29" s="219"/>
      <c r="I29" s="219"/>
      <c r="J29" s="219"/>
      <c r="K29" s="219"/>
      <c r="L29" s="219">
        <v>3</v>
      </c>
      <c r="M29" s="219"/>
      <c r="N29" s="219">
        <v>3</v>
      </c>
    </row>
    <row r="30" spans="1:14" ht="18.75" hidden="1" customHeight="1" x14ac:dyDescent="0.25">
      <c r="A30" s="219">
        <v>1979</v>
      </c>
      <c r="B30" s="219"/>
      <c r="C30" s="219"/>
      <c r="D30" s="219"/>
      <c r="E30" s="219"/>
      <c r="F30" s="219">
        <v>1</v>
      </c>
      <c r="G30" s="219"/>
      <c r="H30" s="219"/>
      <c r="I30" s="219">
        <v>1</v>
      </c>
      <c r="J30" s="219"/>
      <c r="K30" s="219"/>
      <c r="L30" s="219"/>
      <c r="M30" s="219"/>
      <c r="N30" s="219">
        <v>2</v>
      </c>
    </row>
    <row r="31" spans="1:14" ht="18.75" hidden="1" customHeight="1" x14ac:dyDescent="0.25">
      <c r="A31" s="219" t="s">
        <v>208</v>
      </c>
      <c r="B31" s="220">
        <f>SUM(B18:B30)</f>
        <v>0</v>
      </c>
      <c r="C31" s="220">
        <f t="shared" ref="C31:M31" si="0">SUM(C18:C30)</f>
        <v>0</v>
      </c>
      <c r="D31" s="220">
        <f t="shared" si="0"/>
        <v>0</v>
      </c>
      <c r="E31" s="220">
        <f t="shared" si="0"/>
        <v>0</v>
      </c>
      <c r="F31" s="220">
        <f t="shared" si="0"/>
        <v>4</v>
      </c>
      <c r="G31" s="220">
        <f t="shared" si="0"/>
        <v>1</v>
      </c>
      <c r="H31" s="220">
        <f t="shared" si="0"/>
        <v>2</v>
      </c>
      <c r="I31" s="220">
        <f t="shared" si="0"/>
        <v>2</v>
      </c>
      <c r="J31" s="220">
        <f t="shared" si="0"/>
        <v>5</v>
      </c>
      <c r="K31" s="220">
        <f t="shared" si="0"/>
        <v>6</v>
      </c>
      <c r="L31" s="220">
        <f t="shared" si="0"/>
        <v>13</v>
      </c>
      <c r="M31" s="220">
        <f t="shared" si="0"/>
        <v>2</v>
      </c>
      <c r="N31" s="220">
        <f>SUM(N18:N30)</f>
        <v>35</v>
      </c>
    </row>
    <row r="32" spans="1:14" ht="18.75" hidden="1" customHeight="1" x14ac:dyDescent="0.25">
      <c r="A32" s="219">
        <v>1981</v>
      </c>
      <c r="B32" s="219"/>
      <c r="C32" s="219"/>
      <c r="D32" s="219"/>
      <c r="E32" s="219"/>
      <c r="F32" s="219"/>
      <c r="G32" s="219"/>
      <c r="H32" s="219"/>
      <c r="I32" s="219">
        <v>1</v>
      </c>
      <c r="J32" s="219">
        <v>3</v>
      </c>
      <c r="K32" s="219">
        <v>1</v>
      </c>
      <c r="L32" s="219"/>
      <c r="M32" s="219">
        <v>1</v>
      </c>
      <c r="N32" s="219">
        <v>6</v>
      </c>
    </row>
    <row r="33" spans="1:14" ht="18.75" hidden="1" customHeight="1" x14ac:dyDescent="0.25">
      <c r="A33" s="219">
        <v>1982</v>
      </c>
      <c r="B33" s="219"/>
      <c r="C33" s="219"/>
      <c r="D33" s="219"/>
      <c r="E33" s="219"/>
      <c r="F33" s="219"/>
      <c r="G33" s="219">
        <v>1</v>
      </c>
      <c r="H33" s="219"/>
      <c r="I33" s="219"/>
      <c r="J33" s="219"/>
      <c r="K33" s="219">
        <v>2</v>
      </c>
      <c r="L33" s="219"/>
      <c r="M33" s="219"/>
      <c r="N33" s="219">
        <v>3</v>
      </c>
    </row>
    <row r="34" spans="1:14" ht="18.75" hidden="1" customHeight="1" x14ac:dyDescent="0.25">
      <c r="A34" s="219">
        <v>1983</v>
      </c>
      <c r="B34" s="219"/>
      <c r="C34" s="219"/>
      <c r="D34" s="219"/>
      <c r="E34" s="219"/>
      <c r="F34" s="219"/>
      <c r="G34" s="219"/>
      <c r="H34" s="219"/>
      <c r="I34" s="219"/>
      <c r="J34" s="219"/>
      <c r="K34" s="219">
        <v>1</v>
      </c>
      <c r="L34" s="219"/>
      <c r="M34" s="219"/>
      <c r="N34" s="219">
        <v>1</v>
      </c>
    </row>
    <row r="35" spans="1:14" ht="18.75" hidden="1" customHeight="1" x14ac:dyDescent="0.25">
      <c r="A35" s="219">
        <v>1984</v>
      </c>
      <c r="B35" s="219"/>
      <c r="C35" s="219"/>
      <c r="D35" s="219"/>
      <c r="E35" s="219"/>
      <c r="F35" s="219"/>
      <c r="G35" s="219"/>
      <c r="H35" s="219"/>
      <c r="I35" s="219"/>
      <c r="J35" s="219"/>
      <c r="K35" s="219"/>
      <c r="L35" s="219">
        <v>1</v>
      </c>
      <c r="M35" s="219"/>
      <c r="N35" s="219">
        <v>1</v>
      </c>
    </row>
    <row r="36" spans="1:14" ht="18.75" hidden="1" customHeight="1" x14ac:dyDescent="0.25">
      <c r="A36" s="219">
        <v>1985</v>
      </c>
      <c r="B36" s="219"/>
      <c r="C36" s="219"/>
      <c r="D36" s="219"/>
      <c r="E36" s="219"/>
      <c r="F36" s="219"/>
      <c r="G36" s="219"/>
      <c r="H36" s="219"/>
      <c r="I36" s="219"/>
      <c r="J36" s="219">
        <v>1</v>
      </c>
      <c r="K36" s="219">
        <v>3</v>
      </c>
      <c r="L36" s="219"/>
      <c r="M36" s="219">
        <v>1</v>
      </c>
      <c r="N36" s="219">
        <v>5</v>
      </c>
    </row>
    <row r="37" spans="1:14" ht="18.75" hidden="1" customHeight="1" x14ac:dyDescent="0.25">
      <c r="A37" s="219">
        <v>1987</v>
      </c>
      <c r="B37" s="219"/>
      <c r="C37" s="219"/>
      <c r="D37" s="219"/>
      <c r="E37" s="219"/>
      <c r="F37" s="219"/>
      <c r="G37" s="219"/>
      <c r="H37" s="219"/>
      <c r="I37" s="219"/>
      <c r="J37" s="219"/>
      <c r="K37" s="219">
        <v>2</v>
      </c>
      <c r="L37" s="219">
        <v>1</v>
      </c>
      <c r="M37" s="219"/>
      <c r="N37" s="219">
        <v>3</v>
      </c>
    </row>
    <row r="38" spans="1:14" ht="21" customHeight="1" x14ac:dyDescent="0.25">
      <c r="A38" s="219">
        <v>1988</v>
      </c>
      <c r="B38" s="219"/>
      <c r="C38" s="219"/>
      <c r="D38" s="219"/>
      <c r="E38" s="219"/>
      <c r="F38" s="219"/>
      <c r="G38" s="219"/>
      <c r="H38" s="219"/>
      <c r="I38" s="219"/>
      <c r="J38" s="219"/>
      <c r="K38" s="219"/>
      <c r="L38" s="219">
        <v>1</v>
      </c>
      <c r="M38" s="219"/>
      <c r="N38" s="219">
        <v>1</v>
      </c>
    </row>
    <row r="39" spans="1:14" ht="21" customHeight="1" x14ac:dyDescent="0.25">
      <c r="A39" s="219">
        <v>1989</v>
      </c>
      <c r="B39" s="219"/>
      <c r="C39" s="219"/>
      <c r="D39" s="219"/>
      <c r="E39" s="219"/>
      <c r="F39" s="219">
        <v>1</v>
      </c>
      <c r="G39" s="219"/>
      <c r="H39" s="219">
        <v>1</v>
      </c>
      <c r="I39" s="219"/>
      <c r="J39" s="219">
        <v>1</v>
      </c>
      <c r="K39" s="219"/>
      <c r="L39" s="219"/>
      <c r="M39" s="219"/>
      <c r="N39" s="219">
        <v>3</v>
      </c>
    </row>
    <row r="40" spans="1:14" ht="21" customHeight="1" x14ac:dyDescent="0.25">
      <c r="A40" s="219">
        <v>1990</v>
      </c>
      <c r="B40" s="219"/>
      <c r="C40" s="219"/>
      <c r="D40" s="219"/>
      <c r="E40" s="219"/>
      <c r="F40" s="219">
        <v>2</v>
      </c>
      <c r="G40" s="219"/>
      <c r="H40" s="219"/>
      <c r="I40" s="219"/>
      <c r="J40" s="219"/>
      <c r="K40" s="219"/>
      <c r="L40" s="219"/>
      <c r="M40" s="219"/>
      <c r="N40" s="219">
        <v>2</v>
      </c>
    </row>
    <row r="41" spans="1:14" ht="21" customHeight="1" x14ac:dyDescent="0.25">
      <c r="A41" s="219" t="s">
        <v>178</v>
      </c>
      <c r="B41" s="220">
        <f>SUM(B32:B40)</f>
        <v>0</v>
      </c>
      <c r="C41" s="220">
        <f t="shared" ref="C41:M41" si="1">SUM(C32:C40)</f>
        <v>0</v>
      </c>
      <c r="D41" s="220">
        <f t="shared" si="1"/>
        <v>0</v>
      </c>
      <c r="E41" s="220">
        <f t="shared" si="1"/>
        <v>0</v>
      </c>
      <c r="F41" s="220">
        <f t="shared" si="1"/>
        <v>3</v>
      </c>
      <c r="G41" s="220">
        <f t="shared" si="1"/>
        <v>1</v>
      </c>
      <c r="H41" s="220">
        <f t="shared" si="1"/>
        <v>1</v>
      </c>
      <c r="I41" s="220">
        <f t="shared" si="1"/>
        <v>1</v>
      </c>
      <c r="J41" s="220">
        <f t="shared" si="1"/>
        <v>5</v>
      </c>
      <c r="K41" s="220">
        <f t="shared" si="1"/>
        <v>9</v>
      </c>
      <c r="L41" s="220">
        <f t="shared" si="1"/>
        <v>3</v>
      </c>
      <c r="M41" s="220">
        <f t="shared" si="1"/>
        <v>2</v>
      </c>
      <c r="N41" s="220">
        <f>SUM(N32:N40)</f>
        <v>25</v>
      </c>
    </row>
    <row r="42" spans="1:14" ht="21" customHeight="1" x14ac:dyDescent="0.25">
      <c r="A42" s="219">
        <v>1991</v>
      </c>
      <c r="B42" s="219"/>
      <c r="C42" s="219"/>
      <c r="D42" s="219"/>
      <c r="E42" s="219"/>
      <c r="F42" s="219"/>
      <c r="G42" s="219"/>
      <c r="H42" s="219"/>
      <c r="I42" s="219"/>
      <c r="J42" s="219"/>
      <c r="K42" s="219"/>
      <c r="L42" s="219">
        <v>2</v>
      </c>
      <c r="M42" s="219"/>
      <c r="N42" s="219">
        <v>2</v>
      </c>
    </row>
    <row r="43" spans="1:14" ht="21" customHeight="1" x14ac:dyDescent="0.25">
      <c r="A43" s="219">
        <v>1992</v>
      </c>
      <c r="B43" s="219"/>
      <c r="C43" s="219"/>
      <c r="D43" s="219"/>
      <c r="E43" s="219"/>
      <c r="F43" s="219"/>
      <c r="G43" s="219"/>
      <c r="H43" s="219"/>
      <c r="I43" s="219"/>
      <c r="J43" s="219"/>
      <c r="K43" s="219"/>
      <c r="L43" s="219">
        <v>2</v>
      </c>
      <c r="M43" s="219"/>
      <c r="N43" s="219">
        <v>2</v>
      </c>
    </row>
    <row r="44" spans="1:14" ht="21" customHeight="1" x14ac:dyDescent="0.25">
      <c r="A44" s="219">
        <v>1993</v>
      </c>
      <c r="B44" s="219"/>
      <c r="C44" s="219"/>
      <c r="D44" s="219"/>
      <c r="E44" s="219"/>
      <c r="F44" s="219"/>
      <c r="G44" s="219"/>
      <c r="H44" s="219"/>
      <c r="I44" s="219"/>
      <c r="J44" s="219"/>
      <c r="K44" s="219"/>
      <c r="L44" s="219"/>
      <c r="M44" s="219">
        <v>1</v>
      </c>
      <c r="N44" s="219">
        <v>1</v>
      </c>
    </row>
    <row r="45" spans="1:14" ht="21" customHeight="1" x14ac:dyDescent="0.25">
      <c r="A45" s="219">
        <v>1994</v>
      </c>
      <c r="B45" s="219"/>
      <c r="C45" s="219"/>
      <c r="D45" s="219"/>
      <c r="E45" s="219"/>
      <c r="F45" s="219"/>
      <c r="G45" s="219"/>
      <c r="H45" s="219"/>
      <c r="I45" s="219"/>
      <c r="J45" s="219"/>
      <c r="K45" s="219">
        <v>2</v>
      </c>
      <c r="L45" s="219"/>
      <c r="M45" s="219"/>
      <c r="N45" s="219">
        <v>2</v>
      </c>
    </row>
    <row r="46" spans="1:14" ht="21" customHeight="1" x14ac:dyDescent="0.25">
      <c r="A46" s="219">
        <v>1995</v>
      </c>
      <c r="B46" s="219"/>
      <c r="C46" s="219"/>
      <c r="D46" s="219"/>
      <c r="E46" s="219"/>
      <c r="F46" s="219"/>
      <c r="G46" s="219"/>
      <c r="H46" s="219"/>
      <c r="I46" s="219"/>
      <c r="J46" s="219"/>
      <c r="K46" s="219"/>
      <c r="L46" s="219">
        <v>3</v>
      </c>
      <c r="M46" s="219"/>
      <c r="N46" s="219">
        <v>3</v>
      </c>
    </row>
    <row r="47" spans="1:14" ht="21" customHeight="1" x14ac:dyDescent="0.25">
      <c r="A47" s="219">
        <v>1996</v>
      </c>
      <c r="B47" s="219"/>
      <c r="C47" s="219"/>
      <c r="D47" s="219"/>
      <c r="E47" s="219"/>
      <c r="F47" s="219"/>
      <c r="G47" s="219">
        <v>4</v>
      </c>
      <c r="H47" s="219"/>
      <c r="I47" s="219"/>
      <c r="J47" s="219"/>
      <c r="K47" s="219"/>
      <c r="L47" s="219">
        <v>2</v>
      </c>
      <c r="M47" s="219"/>
      <c r="N47" s="219">
        <v>6</v>
      </c>
    </row>
    <row r="48" spans="1:14" ht="21" customHeight="1" x14ac:dyDescent="0.25">
      <c r="A48" s="219">
        <v>1998</v>
      </c>
      <c r="B48" s="219"/>
      <c r="C48" s="219"/>
      <c r="D48" s="219"/>
      <c r="E48" s="219"/>
      <c r="F48" s="219"/>
      <c r="G48" s="219">
        <v>1</v>
      </c>
      <c r="H48" s="219"/>
      <c r="I48" s="219"/>
      <c r="J48" s="219"/>
      <c r="K48" s="219"/>
      <c r="L48" s="219">
        <v>1</v>
      </c>
      <c r="M48" s="219"/>
      <c r="N48" s="219">
        <v>2</v>
      </c>
    </row>
    <row r="49" spans="1:14" ht="21" customHeight="1" x14ac:dyDescent="0.25">
      <c r="A49" s="219">
        <v>1999</v>
      </c>
      <c r="B49" s="219"/>
      <c r="C49" s="219"/>
      <c r="D49" s="219"/>
      <c r="E49" s="219"/>
      <c r="F49" s="219">
        <v>1</v>
      </c>
      <c r="G49" s="219"/>
      <c r="H49" s="219"/>
      <c r="I49" s="219"/>
      <c r="J49" s="219"/>
      <c r="K49" s="219">
        <v>3</v>
      </c>
      <c r="L49" s="219"/>
      <c r="M49" s="219"/>
      <c r="N49" s="219">
        <v>4</v>
      </c>
    </row>
    <row r="50" spans="1:14" ht="21" customHeight="1" x14ac:dyDescent="0.25">
      <c r="A50" s="219">
        <v>2000</v>
      </c>
      <c r="B50" s="219"/>
      <c r="C50" s="219"/>
      <c r="D50" s="219"/>
      <c r="E50" s="219"/>
      <c r="F50" s="219"/>
      <c r="G50" s="219"/>
      <c r="H50" s="219"/>
      <c r="I50" s="219"/>
      <c r="J50" s="219"/>
      <c r="K50" s="219"/>
      <c r="L50" s="219">
        <v>1</v>
      </c>
      <c r="M50" s="219"/>
      <c r="N50" s="219">
        <v>1</v>
      </c>
    </row>
    <row r="51" spans="1:14" ht="21" customHeight="1" x14ac:dyDescent="0.25">
      <c r="A51" s="219" t="s">
        <v>209</v>
      </c>
      <c r="B51" s="220">
        <f>SUM(B42:B50)</f>
        <v>0</v>
      </c>
      <c r="C51" s="220">
        <f t="shared" ref="C51:M51" si="2">SUM(C42:C50)</f>
        <v>0</v>
      </c>
      <c r="D51" s="220">
        <f t="shared" si="2"/>
        <v>0</v>
      </c>
      <c r="E51" s="220">
        <f t="shared" si="2"/>
        <v>0</v>
      </c>
      <c r="F51" s="220">
        <f t="shared" si="2"/>
        <v>1</v>
      </c>
      <c r="G51" s="220">
        <f t="shared" si="2"/>
        <v>5</v>
      </c>
      <c r="H51" s="220">
        <f t="shared" si="2"/>
        <v>0</v>
      </c>
      <c r="I51" s="220">
        <f t="shared" si="2"/>
        <v>0</v>
      </c>
      <c r="J51" s="220">
        <f t="shared" si="2"/>
        <v>0</v>
      </c>
      <c r="K51" s="220">
        <f t="shared" si="2"/>
        <v>5</v>
      </c>
      <c r="L51" s="220">
        <f t="shared" si="2"/>
        <v>11</v>
      </c>
      <c r="M51" s="220">
        <f t="shared" si="2"/>
        <v>1</v>
      </c>
      <c r="N51" s="220">
        <f>SUM(N42:N50)</f>
        <v>23</v>
      </c>
    </row>
    <row r="52" spans="1:14" ht="21" customHeight="1" x14ac:dyDescent="0.25">
      <c r="A52" s="219">
        <v>2001</v>
      </c>
      <c r="B52" s="219">
        <v>0</v>
      </c>
      <c r="C52" s="219">
        <v>0</v>
      </c>
      <c r="D52" s="219">
        <v>0</v>
      </c>
      <c r="E52" s="219">
        <v>0</v>
      </c>
      <c r="F52" s="219">
        <v>0</v>
      </c>
      <c r="G52" s="219">
        <v>0</v>
      </c>
      <c r="H52" s="219">
        <v>0</v>
      </c>
      <c r="I52" s="219">
        <v>0</v>
      </c>
      <c r="J52" s="219">
        <v>0</v>
      </c>
      <c r="K52" s="219">
        <v>1</v>
      </c>
      <c r="L52" s="219">
        <v>0</v>
      </c>
      <c r="M52" s="219">
        <v>0</v>
      </c>
      <c r="N52" s="219">
        <v>1</v>
      </c>
    </row>
    <row r="53" spans="1:14" ht="21" customHeight="1" x14ac:dyDescent="0.25">
      <c r="A53" s="219">
        <v>2002</v>
      </c>
      <c r="B53" s="219">
        <v>0</v>
      </c>
      <c r="C53" s="219">
        <v>0</v>
      </c>
      <c r="D53" s="219">
        <v>0</v>
      </c>
      <c r="E53" s="219">
        <v>0</v>
      </c>
      <c r="F53" s="219">
        <v>0</v>
      </c>
      <c r="G53" s="219">
        <v>0</v>
      </c>
      <c r="H53" s="219">
        <v>0</v>
      </c>
      <c r="I53" s="219">
        <v>0</v>
      </c>
      <c r="J53" s="219">
        <v>0</v>
      </c>
      <c r="K53" s="219">
        <v>0</v>
      </c>
      <c r="L53" s="219">
        <v>2</v>
      </c>
      <c r="M53" s="219">
        <v>0</v>
      </c>
      <c r="N53" s="219">
        <v>2</v>
      </c>
    </row>
    <row r="54" spans="1:14" ht="21" customHeight="1" x14ac:dyDescent="0.25">
      <c r="A54" s="219">
        <v>2003</v>
      </c>
      <c r="B54" s="219">
        <v>0</v>
      </c>
      <c r="C54" s="219">
        <v>0</v>
      </c>
      <c r="D54" s="219">
        <v>0</v>
      </c>
      <c r="E54" s="219">
        <v>0</v>
      </c>
      <c r="F54" s="219">
        <v>0</v>
      </c>
      <c r="G54" s="219">
        <v>0</v>
      </c>
      <c r="H54" s="219">
        <v>0</v>
      </c>
      <c r="I54" s="219">
        <v>0</v>
      </c>
      <c r="J54" s="219">
        <v>0</v>
      </c>
      <c r="K54" s="219">
        <v>0</v>
      </c>
      <c r="L54" s="219">
        <v>0</v>
      </c>
      <c r="M54" s="219">
        <v>1</v>
      </c>
      <c r="N54" s="219">
        <v>1</v>
      </c>
    </row>
    <row r="55" spans="1:14" ht="21" customHeight="1" x14ac:dyDescent="0.25">
      <c r="A55" s="219">
        <v>2004</v>
      </c>
      <c r="B55" s="219">
        <v>0</v>
      </c>
      <c r="C55" s="219">
        <v>0</v>
      </c>
      <c r="D55" s="219">
        <v>0</v>
      </c>
      <c r="E55" s="219">
        <v>0</v>
      </c>
      <c r="F55" s="219">
        <v>1</v>
      </c>
      <c r="G55" s="219">
        <v>0</v>
      </c>
      <c r="H55" s="219">
        <v>0</v>
      </c>
      <c r="I55" s="219">
        <v>0</v>
      </c>
      <c r="J55" s="219">
        <v>0</v>
      </c>
      <c r="K55" s="219">
        <v>0</v>
      </c>
      <c r="L55" s="219">
        <v>0</v>
      </c>
      <c r="M55" s="219">
        <v>0</v>
      </c>
      <c r="N55" s="219">
        <v>1</v>
      </c>
    </row>
    <row r="56" spans="1:14" ht="21" customHeight="1" x14ac:dyDescent="0.25">
      <c r="A56" s="219">
        <v>2005</v>
      </c>
      <c r="B56" s="219">
        <v>0</v>
      </c>
      <c r="C56" s="219">
        <v>0</v>
      </c>
      <c r="D56" s="219">
        <v>0</v>
      </c>
      <c r="E56" s="219">
        <v>0</v>
      </c>
      <c r="F56" s="219">
        <v>0</v>
      </c>
      <c r="G56" s="219">
        <v>0</v>
      </c>
      <c r="H56" s="219">
        <v>0</v>
      </c>
      <c r="I56" s="219">
        <v>0</v>
      </c>
      <c r="J56" s="219">
        <v>1</v>
      </c>
      <c r="K56" s="219">
        <v>0</v>
      </c>
      <c r="L56" s="219">
        <v>0</v>
      </c>
      <c r="M56" s="219">
        <v>2</v>
      </c>
      <c r="N56" s="219">
        <v>3</v>
      </c>
    </row>
    <row r="57" spans="1:14" ht="21" customHeight="1" x14ac:dyDescent="0.25">
      <c r="A57" s="219">
        <v>2006</v>
      </c>
      <c r="B57" s="219">
        <v>1</v>
      </c>
      <c r="C57" s="219">
        <v>0</v>
      </c>
      <c r="D57" s="219">
        <v>0</v>
      </c>
      <c r="E57" s="219">
        <v>0</v>
      </c>
      <c r="F57" s="219">
        <v>0</v>
      </c>
      <c r="G57" s="219">
        <v>0</v>
      </c>
      <c r="H57" s="219">
        <v>0</v>
      </c>
      <c r="I57" s="219">
        <v>0</v>
      </c>
      <c r="J57" s="219">
        <v>0</v>
      </c>
      <c r="K57" s="219">
        <v>0</v>
      </c>
      <c r="L57" s="219">
        <v>0</v>
      </c>
      <c r="M57" s="219">
        <v>0</v>
      </c>
      <c r="N57" s="219">
        <v>1</v>
      </c>
    </row>
    <row r="58" spans="1:14" ht="21" customHeight="1" x14ac:dyDescent="0.25">
      <c r="A58" s="219">
        <v>2007</v>
      </c>
      <c r="B58" s="219">
        <v>0</v>
      </c>
      <c r="C58" s="219">
        <v>0</v>
      </c>
      <c r="D58" s="219">
        <v>0</v>
      </c>
      <c r="E58" s="219">
        <v>0</v>
      </c>
      <c r="F58" s="219">
        <v>0</v>
      </c>
      <c r="G58" s="219">
        <v>0</v>
      </c>
      <c r="H58" s="219">
        <v>0</v>
      </c>
      <c r="I58" s="219">
        <v>0</v>
      </c>
      <c r="J58" s="219">
        <v>0</v>
      </c>
      <c r="K58" s="219">
        <v>0</v>
      </c>
      <c r="L58" s="219">
        <v>1</v>
      </c>
      <c r="M58" s="219">
        <v>0</v>
      </c>
      <c r="N58" s="219">
        <v>1</v>
      </c>
    </row>
    <row r="59" spans="1:14" ht="21" customHeight="1" x14ac:dyDescent="0.25">
      <c r="A59" s="219">
        <v>2008</v>
      </c>
      <c r="B59" s="219">
        <v>0</v>
      </c>
      <c r="C59" s="219">
        <v>0</v>
      </c>
      <c r="D59" s="219">
        <v>0</v>
      </c>
      <c r="E59" s="219">
        <v>0</v>
      </c>
      <c r="F59" s="219">
        <v>0</v>
      </c>
      <c r="G59" s="219">
        <v>0</v>
      </c>
      <c r="H59" s="219">
        <v>0</v>
      </c>
      <c r="I59" s="219">
        <v>0</v>
      </c>
      <c r="J59" s="219">
        <v>0</v>
      </c>
      <c r="K59" s="219">
        <v>2</v>
      </c>
      <c r="L59" s="219">
        <v>2</v>
      </c>
      <c r="M59" s="219">
        <v>0</v>
      </c>
      <c r="N59" s="219">
        <v>4</v>
      </c>
    </row>
    <row r="60" spans="1:14" ht="21" customHeight="1" x14ac:dyDescent="0.25">
      <c r="A60" s="219">
        <v>2009</v>
      </c>
      <c r="B60" s="219">
        <v>0</v>
      </c>
      <c r="C60" s="219">
        <v>0</v>
      </c>
      <c r="D60" s="219">
        <v>0</v>
      </c>
      <c r="E60" s="219">
        <v>0</v>
      </c>
      <c r="F60" s="219">
        <v>1</v>
      </c>
      <c r="G60" s="219">
        <v>0</v>
      </c>
      <c r="H60" s="219">
        <v>0</v>
      </c>
      <c r="I60" s="219">
        <v>0</v>
      </c>
      <c r="J60" s="219">
        <v>0</v>
      </c>
      <c r="K60" s="219">
        <v>0</v>
      </c>
      <c r="L60" s="219">
        <v>1</v>
      </c>
      <c r="M60" s="219">
        <v>0</v>
      </c>
      <c r="N60" s="219">
        <v>2</v>
      </c>
    </row>
    <row r="61" spans="1:14" ht="21" customHeight="1" x14ac:dyDescent="0.25">
      <c r="A61" s="219">
        <v>2010</v>
      </c>
      <c r="B61" s="219">
        <v>0</v>
      </c>
      <c r="C61" s="219">
        <v>0</v>
      </c>
      <c r="D61" s="219">
        <v>0</v>
      </c>
      <c r="E61" s="219">
        <v>0</v>
      </c>
      <c r="F61" s="219">
        <v>1</v>
      </c>
      <c r="G61" s="219">
        <v>0</v>
      </c>
      <c r="H61" s="219">
        <v>0</v>
      </c>
      <c r="I61" s="219">
        <v>0</v>
      </c>
      <c r="J61" s="219">
        <v>0</v>
      </c>
      <c r="K61" s="219">
        <v>0</v>
      </c>
      <c r="L61" s="219">
        <v>1</v>
      </c>
      <c r="M61" s="219">
        <v>0</v>
      </c>
      <c r="N61" s="219">
        <v>2</v>
      </c>
    </row>
    <row r="62" spans="1:14" ht="21" customHeight="1" x14ac:dyDescent="0.25">
      <c r="A62" s="219" t="s">
        <v>317</v>
      </c>
      <c r="B62" s="220">
        <f>SUM(B52:B61)</f>
        <v>1</v>
      </c>
      <c r="C62" s="220">
        <f t="shared" ref="C62:N62" si="3">SUM(C52:C61)</f>
        <v>0</v>
      </c>
      <c r="D62" s="220">
        <f t="shared" si="3"/>
        <v>0</v>
      </c>
      <c r="E62" s="220">
        <f t="shared" si="3"/>
        <v>0</v>
      </c>
      <c r="F62" s="220">
        <f t="shared" si="3"/>
        <v>3</v>
      </c>
      <c r="G62" s="220">
        <f t="shared" si="3"/>
        <v>0</v>
      </c>
      <c r="H62" s="220">
        <f t="shared" si="3"/>
        <v>0</v>
      </c>
      <c r="I62" s="220">
        <f t="shared" si="3"/>
        <v>0</v>
      </c>
      <c r="J62" s="220">
        <f t="shared" si="3"/>
        <v>1</v>
      </c>
      <c r="K62" s="220">
        <f t="shared" si="3"/>
        <v>3</v>
      </c>
      <c r="L62" s="220">
        <f t="shared" si="3"/>
        <v>7</v>
      </c>
      <c r="M62" s="220">
        <f t="shared" si="3"/>
        <v>3</v>
      </c>
      <c r="N62" s="220">
        <f t="shared" si="3"/>
        <v>18</v>
      </c>
    </row>
    <row r="63" spans="1:14" ht="21" customHeight="1" x14ac:dyDescent="0.25">
      <c r="A63" s="219">
        <v>2011</v>
      </c>
      <c r="B63" s="219">
        <v>0</v>
      </c>
      <c r="C63" s="219">
        <v>0</v>
      </c>
      <c r="D63" s="219">
        <v>0</v>
      </c>
      <c r="E63" s="219">
        <v>0</v>
      </c>
      <c r="F63" s="219">
        <v>0</v>
      </c>
      <c r="G63" s="219">
        <v>0</v>
      </c>
      <c r="H63" s="219">
        <v>0</v>
      </c>
      <c r="I63" s="219">
        <v>0</v>
      </c>
      <c r="J63" s="219">
        <v>0</v>
      </c>
      <c r="K63" s="219">
        <v>0</v>
      </c>
      <c r="L63" s="219">
        <v>0</v>
      </c>
      <c r="M63" s="219">
        <v>1</v>
      </c>
      <c r="N63" s="219">
        <v>1</v>
      </c>
    </row>
    <row r="64" spans="1:14" ht="21" customHeight="1" x14ac:dyDescent="0.25">
      <c r="A64" s="219">
        <v>2012</v>
      </c>
      <c r="B64" s="219">
        <v>0</v>
      </c>
      <c r="C64" s="219">
        <v>0</v>
      </c>
      <c r="D64" s="219">
        <v>0</v>
      </c>
      <c r="E64" s="219">
        <v>0</v>
      </c>
      <c r="F64" s="219">
        <v>0</v>
      </c>
      <c r="G64" s="219">
        <v>0</v>
      </c>
      <c r="H64" s="219">
        <v>0</v>
      </c>
      <c r="I64" s="219">
        <v>0</v>
      </c>
      <c r="J64" s="219">
        <v>0</v>
      </c>
      <c r="K64" s="219">
        <v>2</v>
      </c>
      <c r="L64" s="219">
        <v>0</v>
      </c>
      <c r="M64" s="219">
        <v>0</v>
      </c>
      <c r="N64" s="219">
        <v>2</v>
      </c>
    </row>
    <row r="65" spans="1:14" ht="21" customHeight="1" x14ac:dyDescent="0.25">
      <c r="A65" s="219">
        <v>2013</v>
      </c>
      <c r="B65" s="219">
        <v>0</v>
      </c>
      <c r="C65" s="219">
        <v>0</v>
      </c>
      <c r="D65" s="219">
        <v>0</v>
      </c>
      <c r="E65" s="219">
        <v>0</v>
      </c>
      <c r="F65" s="219">
        <v>0</v>
      </c>
      <c r="G65" s="219">
        <v>0</v>
      </c>
      <c r="H65" s="219">
        <v>0</v>
      </c>
      <c r="I65" s="219">
        <v>0</v>
      </c>
      <c r="J65" s="219">
        <v>0</v>
      </c>
      <c r="K65" s="219">
        <v>2</v>
      </c>
      <c r="L65" s="219">
        <v>1</v>
      </c>
      <c r="M65" s="219">
        <v>0</v>
      </c>
      <c r="N65" s="219">
        <v>3</v>
      </c>
    </row>
    <row r="66" spans="1:14" ht="21" customHeight="1" x14ac:dyDescent="0.25">
      <c r="A66" s="219">
        <v>2014</v>
      </c>
      <c r="B66" s="219">
        <v>0</v>
      </c>
      <c r="C66" s="219">
        <v>0</v>
      </c>
      <c r="D66" s="219">
        <v>0</v>
      </c>
      <c r="E66" s="219">
        <v>0</v>
      </c>
      <c r="F66" s="219">
        <v>0</v>
      </c>
      <c r="G66" s="219">
        <v>0</v>
      </c>
      <c r="H66" s="219">
        <v>0</v>
      </c>
      <c r="I66" s="219">
        <v>0</v>
      </c>
      <c r="J66" s="219">
        <v>0</v>
      </c>
      <c r="K66" s="219">
        <v>1</v>
      </c>
      <c r="L66" s="219">
        <v>0</v>
      </c>
      <c r="M66" s="219">
        <v>0</v>
      </c>
      <c r="N66" s="219">
        <v>1</v>
      </c>
    </row>
    <row r="67" spans="1:14" ht="21" customHeight="1" x14ac:dyDescent="0.25">
      <c r="A67" s="219">
        <v>2015</v>
      </c>
      <c r="B67" s="219">
        <v>0</v>
      </c>
      <c r="C67" s="219">
        <v>0</v>
      </c>
      <c r="D67" s="219">
        <v>0</v>
      </c>
      <c r="E67" s="219">
        <v>0</v>
      </c>
      <c r="F67" s="219">
        <v>0</v>
      </c>
      <c r="G67" s="219">
        <v>0</v>
      </c>
      <c r="H67" s="219">
        <v>1</v>
      </c>
      <c r="I67" s="219">
        <v>0</v>
      </c>
      <c r="J67" s="219">
        <v>0</v>
      </c>
      <c r="K67" s="219">
        <v>0</v>
      </c>
      <c r="L67" s="219">
        <v>0</v>
      </c>
      <c r="M67" s="219">
        <v>0</v>
      </c>
      <c r="N67" s="219">
        <v>1</v>
      </c>
    </row>
    <row r="68" spans="1:14" ht="21" customHeight="1" x14ac:dyDescent="0.25">
      <c r="A68" s="219">
        <v>2016</v>
      </c>
      <c r="B68" s="219">
        <v>0</v>
      </c>
      <c r="C68" s="219">
        <v>0</v>
      </c>
      <c r="D68" s="219">
        <v>0</v>
      </c>
      <c r="E68" s="219">
        <v>0</v>
      </c>
      <c r="F68" s="219">
        <v>1</v>
      </c>
      <c r="G68" s="219">
        <v>0</v>
      </c>
      <c r="H68" s="219">
        <v>0</v>
      </c>
      <c r="I68" s="219">
        <v>0</v>
      </c>
      <c r="J68" s="219">
        <v>0</v>
      </c>
      <c r="K68" s="219">
        <v>0</v>
      </c>
      <c r="L68" s="219">
        <v>0</v>
      </c>
      <c r="M68" s="219">
        <v>1</v>
      </c>
      <c r="N68" s="219">
        <v>2</v>
      </c>
    </row>
    <row r="69" spans="1:14" ht="21" customHeight="1" x14ac:dyDescent="0.25">
      <c r="A69" s="219">
        <v>2017</v>
      </c>
      <c r="B69" s="219">
        <v>0</v>
      </c>
      <c r="C69" s="219">
        <v>0</v>
      </c>
      <c r="D69" s="219">
        <v>0</v>
      </c>
      <c r="E69" s="219">
        <v>1</v>
      </c>
      <c r="F69" s="219">
        <v>1</v>
      </c>
      <c r="G69" s="219">
        <v>0</v>
      </c>
      <c r="H69" s="219">
        <v>0</v>
      </c>
      <c r="I69" s="219">
        <v>0</v>
      </c>
      <c r="J69" s="219">
        <v>0</v>
      </c>
      <c r="K69" s="219">
        <v>0</v>
      </c>
      <c r="L69" s="219">
        <v>0</v>
      </c>
      <c r="M69" s="219">
        <v>1</v>
      </c>
      <c r="N69" s="219">
        <f>SUM(B69:M69)</f>
        <v>3</v>
      </c>
    </row>
    <row r="70" spans="1:14" ht="21" customHeight="1" x14ac:dyDescent="0.25">
      <c r="A70" s="219">
        <v>2018</v>
      </c>
      <c r="B70" s="219">
        <v>0</v>
      </c>
      <c r="C70" s="219">
        <v>0</v>
      </c>
      <c r="D70" s="219">
        <v>0</v>
      </c>
      <c r="E70" s="219">
        <v>0</v>
      </c>
      <c r="F70" s="219">
        <v>2</v>
      </c>
      <c r="G70" s="219">
        <v>0</v>
      </c>
      <c r="H70" s="219">
        <v>0</v>
      </c>
      <c r="I70" s="219">
        <v>0</v>
      </c>
      <c r="J70" s="219">
        <v>1</v>
      </c>
      <c r="K70" s="219">
        <v>2</v>
      </c>
      <c r="L70" s="219">
        <v>1</v>
      </c>
      <c r="M70" s="219">
        <v>1</v>
      </c>
      <c r="N70" s="219">
        <f>SUM(B70:M70)</f>
        <v>7</v>
      </c>
    </row>
    <row r="71" spans="1:14" s="221" customFormat="1" ht="39.75" customHeight="1" x14ac:dyDescent="0.25">
      <c r="A71" s="220" t="s">
        <v>192</v>
      </c>
      <c r="B71" s="220">
        <f>B31+B41+B51+B62+SUM(B63:B70)</f>
        <v>1</v>
      </c>
      <c r="C71" s="220">
        <f t="shared" ref="C71:L71" si="4">C31+C41+C51+C62+SUM(C63:C70)</f>
        <v>0</v>
      </c>
      <c r="D71" s="220">
        <f t="shared" si="4"/>
        <v>0</v>
      </c>
      <c r="E71" s="220">
        <f t="shared" si="4"/>
        <v>1</v>
      </c>
      <c r="F71" s="220">
        <f t="shared" si="4"/>
        <v>15</v>
      </c>
      <c r="G71" s="220">
        <f t="shared" si="4"/>
        <v>7</v>
      </c>
      <c r="H71" s="220">
        <f t="shared" si="4"/>
        <v>4</v>
      </c>
      <c r="I71" s="220">
        <f t="shared" si="4"/>
        <v>3</v>
      </c>
      <c r="J71" s="220">
        <f t="shared" si="4"/>
        <v>12</v>
      </c>
      <c r="K71" s="220">
        <f t="shared" si="4"/>
        <v>30</v>
      </c>
      <c r="L71" s="220">
        <f t="shared" si="4"/>
        <v>36</v>
      </c>
      <c r="M71" s="220">
        <f>M31+M41+M51+M62+SUM(M63:M70)</f>
        <v>12</v>
      </c>
      <c r="N71" s="220">
        <f>N31+N41+N51+N62+SUM(N63:N70)</f>
        <v>121</v>
      </c>
    </row>
    <row r="72" spans="1:14" x14ac:dyDescent="0.25">
      <c r="A72" s="222" t="s">
        <v>233</v>
      </c>
      <c r="B72" s="223"/>
      <c r="C72" s="223"/>
      <c r="D72" s="223"/>
      <c r="E72" s="223"/>
      <c r="F72" s="223"/>
      <c r="G72" s="223"/>
      <c r="H72" s="223"/>
      <c r="I72" s="223"/>
      <c r="J72" s="223"/>
      <c r="K72" s="223"/>
      <c r="L72" s="223"/>
      <c r="M72" s="223"/>
      <c r="N72" s="223"/>
    </row>
    <row r="73" spans="1:14" x14ac:dyDescent="0.25">
      <c r="A73" s="224" t="s">
        <v>236</v>
      </c>
      <c r="B73" s="225"/>
      <c r="C73" s="225"/>
      <c r="D73" s="225"/>
      <c r="E73" s="225"/>
      <c r="F73" s="225"/>
      <c r="G73" s="225"/>
      <c r="H73" s="225"/>
      <c r="I73" s="225"/>
      <c r="J73" s="225"/>
      <c r="K73" s="225"/>
      <c r="L73" s="225"/>
      <c r="M73" s="225"/>
      <c r="N73" s="225"/>
    </row>
  </sheetData>
  <mergeCells count="2">
    <mergeCell ref="A1:N1"/>
    <mergeCell ref="A2:N2"/>
  </mergeCells>
  <pageMargins left="0.7" right="0.7" top="0.75" bottom="0.75" header="0.3" footer="0.3"/>
  <pageSetup scale="70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F40"/>
  <sheetViews>
    <sheetView tabSelected="1" view="pageBreakPreview" zoomScale="85" zoomScaleSheetLayoutView="85" workbookViewId="0">
      <selection activeCell="E11" sqref="E11"/>
    </sheetView>
  </sheetViews>
  <sheetFormatPr defaultRowHeight="15" x14ac:dyDescent="0.25"/>
  <cols>
    <col min="1" max="1" width="6.5703125" style="210" customWidth="1"/>
    <col min="2" max="2" width="9.5703125" style="210" customWidth="1"/>
    <col min="3" max="3" width="24.85546875" style="194" bestFit="1" customWidth="1"/>
    <col min="4" max="4" width="40.28515625" style="194" customWidth="1"/>
    <col min="5" max="5" width="18.7109375" style="194" customWidth="1"/>
    <col min="6" max="6" width="47.85546875" style="194" customWidth="1"/>
    <col min="7" max="16384" width="9.140625" style="194"/>
  </cols>
  <sheetData>
    <row r="1" spans="1:6" ht="24" customHeight="1" x14ac:dyDescent="0.25">
      <c r="A1" s="238" t="s">
        <v>448</v>
      </c>
      <c r="B1" s="238"/>
      <c r="C1" s="238"/>
      <c r="D1" s="238"/>
      <c r="E1" s="238"/>
      <c r="F1" s="238"/>
    </row>
    <row r="2" spans="1:6" ht="24" customHeight="1" x14ac:dyDescent="0.25">
      <c r="A2" s="239" t="s">
        <v>298</v>
      </c>
      <c r="B2" s="239"/>
      <c r="C2" s="239"/>
      <c r="D2" s="239"/>
      <c r="E2" s="239"/>
      <c r="F2" s="239"/>
    </row>
    <row r="3" spans="1:6" s="199" customFormat="1" ht="56.25" customHeight="1" x14ac:dyDescent="0.25">
      <c r="A3" s="195" t="s">
        <v>299</v>
      </c>
      <c r="B3" s="196" t="s">
        <v>333</v>
      </c>
      <c r="C3" s="197" t="s">
        <v>18</v>
      </c>
      <c r="D3" s="197" t="s">
        <v>24</v>
      </c>
      <c r="E3" s="198" t="s">
        <v>238</v>
      </c>
      <c r="F3" s="198" t="s">
        <v>239</v>
      </c>
    </row>
    <row r="4" spans="1:6" s="203" customFormat="1" ht="21.75" customHeight="1" x14ac:dyDescent="0.25">
      <c r="A4" s="200">
        <v>1</v>
      </c>
      <c r="B4" s="200">
        <v>1990</v>
      </c>
      <c r="C4" s="201" t="s">
        <v>25</v>
      </c>
      <c r="D4" s="201" t="s">
        <v>12</v>
      </c>
      <c r="E4" s="202" t="s">
        <v>240</v>
      </c>
      <c r="F4" s="202" t="s">
        <v>241</v>
      </c>
    </row>
    <row r="5" spans="1:6" s="203" customFormat="1" ht="21.75" customHeight="1" x14ac:dyDescent="0.25">
      <c r="A5" s="200">
        <v>2</v>
      </c>
      <c r="B5" s="200">
        <v>1993</v>
      </c>
      <c r="C5" s="201" t="s">
        <v>21</v>
      </c>
      <c r="D5" s="201" t="s">
        <v>26</v>
      </c>
      <c r="E5" s="202" t="s">
        <v>242</v>
      </c>
      <c r="F5" s="204" t="s">
        <v>243</v>
      </c>
    </row>
    <row r="6" spans="1:6" s="203" customFormat="1" ht="21.75" customHeight="1" x14ac:dyDescent="0.25">
      <c r="A6" s="200">
        <v>3</v>
      </c>
      <c r="B6" s="200">
        <v>1996</v>
      </c>
      <c r="C6" s="201" t="s">
        <v>25</v>
      </c>
      <c r="D6" s="201" t="s">
        <v>12</v>
      </c>
      <c r="E6" s="202" t="s">
        <v>240</v>
      </c>
      <c r="F6" s="202" t="s">
        <v>241</v>
      </c>
    </row>
    <row r="7" spans="1:6" s="203" customFormat="1" ht="21.75" customHeight="1" x14ac:dyDescent="0.25">
      <c r="A7" s="200">
        <v>4</v>
      </c>
      <c r="B7" s="200">
        <v>1999</v>
      </c>
      <c r="C7" s="201" t="s">
        <v>25</v>
      </c>
      <c r="D7" s="201" t="s">
        <v>11</v>
      </c>
      <c r="E7" s="202" t="s">
        <v>240</v>
      </c>
      <c r="F7" s="202" t="s">
        <v>244</v>
      </c>
    </row>
    <row r="8" spans="1:6" s="203" customFormat="1" ht="40.5" customHeight="1" x14ac:dyDescent="0.25">
      <c r="A8" s="200">
        <v>5</v>
      </c>
      <c r="B8" s="200">
        <v>2001</v>
      </c>
      <c r="C8" s="201" t="s">
        <v>21</v>
      </c>
      <c r="D8" s="201" t="s">
        <v>27</v>
      </c>
      <c r="E8" s="202" t="s">
        <v>242</v>
      </c>
      <c r="F8" s="202" t="s">
        <v>245</v>
      </c>
    </row>
    <row r="9" spans="1:6" s="203" customFormat="1" ht="51" customHeight="1" x14ac:dyDescent="0.25">
      <c r="A9" s="200">
        <v>6</v>
      </c>
      <c r="B9" s="200">
        <v>2004</v>
      </c>
      <c r="C9" s="201" t="s">
        <v>28</v>
      </c>
      <c r="D9" s="201" t="s">
        <v>230</v>
      </c>
      <c r="E9" s="204" t="s">
        <v>246</v>
      </c>
      <c r="F9" s="204" t="s">
        <v>247</v>
      </c>
    </row>
    <row r="10" spans="1:6" s="203" customFormat="1" ht="21.75" customHeight="1" x14ac:dyDescent="0.25">
      <c r="A10" s="200">
        <v>7</v>
      </c>
      <c r="B10" s="200">
        <v>2005</v>
      </c>
      <c r="C10" s="201" t="s">
        <v>21</v>
      </c>
      <c r="D10" s="201" t="s">
        <v>29</v>
      </c>
      <c r="E10" s="204" t="s">
        <v>454</v>
      </c>
      <c r="F10" s="202" t="s">
        <v>248</v>
      </c>
    </row>
    <row r="11" spans="1:6" s="203" customFormat="1" ht="21.75" customHeight="1" x14ac:dyDescent="0.25">
      <c r="A11" s="200">
        <v>8</v>
      </c>
      <c r="B11" s="200">
        <v>2005</v>
      </c>
      <c r="C11" s="201" t="s">
        <v>19</v>
      </c>
      <c r="D11" s="201" t="s">
        <v>30</v>
      </c>
      <c r="E11" s="204" t="s">
        <v>249</v>
      </c>
      <c r="F11" s="204" t="s">
        <v>322</v>
      </c>
    </row>
    <row r="12" spans="1:6" s="203" customFormat="1" ht="21.75" customHeight="1" x14ac:dyDescent="0.25">
      <c r="A12" s="200">
        <v>9</v>
      </c>
      <c r="B12" s="200">
        <v>2008</v>
      </c>
      <c r="C12" s="201" t="s">
        <v>31</v>
      </c>
      <c r="D12" s="201" t="s">
        <v>14</v>
      </c>
      <c r="E12" s="202" t="s">
        <v>250</v>
      </c>
      <c r="F12" s="202" t="s">
        <v>251</v>
      </c>
    </row>
    <row r="13" spans="1:6" s="203" customFormat="1" ht="21.75" customHeight="1" x14ac:dyDescent="0.25">
      <c r="A13" s="200">
        <v>10</v>
      </c>
      <c r="B13" s="200">
        <v>2008</v>
      </c>
      <c r="C13" s="201" t="s">
        <v>32</v>
      </c>
      <c r="D13" s="201" t="s">
        <v>33</v>
      </c>
      <c r="E13" s="202" t="s">
        <v>252</v>
      </c>
      <c r="F13" s="202" t="s">
        <v>253</v>
      </c>
    </row>
    <row r="14" spans="1:6" s="203" customFormat="1" ht="21.75" customHeight="1" x14ac:dyDescent="0.25">
      <c r="A14" s="200">
        <v>11</v>
      </c>
      <c r="B14" s="200">
        <v>2009</v>
      </c>
      <c r="C14" s="201" t="s">
        <v>19</v>
      </c>
      <c r="D14" s="201" t="s">
        <v>34</v>
      </c>
      <c r="E14" s="202" t="s">
        <v>249</v>
      </c>
      <c r="F14" s="204" t="s">
        <v>254</v>
      </c>
    </row>
    <row r="15" spans="1:6" s="203" customFormat="1" ht="21.75" customHeight="1" x14ac:dyDescent="0.25">
      <c r="A15" s="200">
        <v>12</v>
      </c>
      <c r="B15" s="200">
        <v>2009</v>
      </c>
      <c r="C15" s="201" t="s">
        <v>20</v>
      </c>
      <c r="D15" s="201" t="s">
        <v>35</v>
      </c>
      <c r="E15" s="202" t="s">
        <v>255</v>
      </c>
      <c r="F15" s="202" t="s">
        <v>256</v>
      </c>
    </row>
    <row r="16" spans="1:6" s="203" customFormat="1" ht="21.75" customHeight="1" x14ac:dyDescent="0.25">
      <c r="A16" s="200">
        <v>13</v>
      </c>
      <c r="B16" s="200">
        <v>2010</v>
      </c>
      <c r="C16" s="201" t="s">
        <v>36</v>
      </c>
      <c r="D16" s="201" t="s">
        <v>231</v>
      </c>
      <c r="E16" s="202" t="s">
        <v>257</v>
      </c>
      <c r="F16" s="202" t="s">
        <v>258</v>
      </c>
    </row>
    <row r="17" spans="1:6" s="203" customFormat="1" ht="30" x14ac:dyDescent="0.25">
      <c r="A17" s="200">
        <v>14</v>
      </c>
      <c r="B17" s="200">
        <v>2011</v>
      </c>
      <c r="C17" s="201" t="s">
        <v>21</v>
      </c>
      <c r="D17" s="201" t="s">
        <v>37</v>
      </c>
      <c r="E17" s="202" t="s">
        <v>242</v>
      </c>
      <c r="F17" s="202" t="s">
        <v>259</v>
      </c>
    </row>
    <row r="18" spans="1:6" s="203" customFormat="1" ht="20.25" customHeight="1" x14ac:dyDescent="0.25">
      <c r="A18" s="200">
        <v>15</v>
      </c>
      <c r="B18" s="200">
        <v>2011</v>
      </c>
      <c r="C18" s="201" t="s">
        <v>38</v>
      </c>
      <c r="D18" s="201" t="s">
        <v>39</v>
      </c>
      <c r="E18" s="202" t="s">
        <v>260</v>
      </c>
      <c r="F18" s="202" t="s">
        <v>261</v>
      </c>
    </row>
    <row r="19" spans="1:6" s="203" customFormat="1" ht="20.25" customHeight="1" x14ac:dyDescent="0.25">
      <c r="A19" s="200">
        <v>16</v>
      </c>
      <c r="B19" s="200">
        <v>2011</v>
      </c>
      <c r="C19" s="201" t="s">
        <v>21</v>
      </c>
      <c r="D19" s="201" t="s">
        <v>40</v>
      </c>
      <c r="E19" s="202" t="s">
        <v>242</v>
      </c>
      <c r="F19" s="202" t="s">
        <v>262</v>
      </c>
    </row>
    <row r="20" spans="1:6" s="203" customFormat="1" ht="20.25" customHeight="1" x14ac:dyDescent="0.25">
      <c r="A20" s="200">
        <v>17</v>
      </c>
      <c r="B20" s="200">
        <v>2011</v>
      </c>
      <c r="C20" s="201" t="s">
        <v>41</v>
      </c>
      <c r="D20" s="201" t="s">
        <v>42</v>
      </c>
      <c r="E20" s="202" t="s">
        <v>263</v>
      </c>
      <c r="F20" s="202" t="s">
        <v>264</v>
      </c>
    </row>
    <row r="21" spans="1:6" s="203" customFormat="1" ht="20.25" customHeight="1" x14ac:dyDescent="0.25">
      <c r="A21" s="200">
        <v>18</v>
      </c>
      <c r="B21" s="200">
        <v>2012</v>
      </c>
      <c r="C21" s="201" t="s">
        <v>19</v>
      </c>
      <c r="D21" s="201" t="s">
        <v>13</v>
      </c>
      <c r="E21" s="202" t="s">
        <v>249</v>
      </c>
      <c r="F21" s="202" t="s">
        <v>265</v>
      </c>
    </row>
    <row r="22" spans="1:6" s="203" customFormat="1" ht="30" x14ac:dyDescent="0.25">
      <c r="A22" s="200">
        <v>19</v>
      </c>
      <c r="B22" s="200">
        <v>2012</v>
      </c>
      <c r="C22" s="201" t="s">
        <v>19</v>
      </c>
      <c r="D22" s="201" t="s">
        <v>232</v>
      </c>
      <c r="E22" s="202" t="s">
        <v>249</v>
      </c>
      <c r="F22" s="202" t="s">
        <v>266</v>
      </c>
    </row>
    <row r="23" spans="1:6" s="203" customFormat="1" ht="21.75" customHeight="1" x14ac:dyDescent="0.25">
      <c r="A23" s="200">
        <v>20</v>
      </c>
      <c r="B23" s="200">
        <v>2012</v>
      </c>
      <c r="C23" s="201" t="s">
        <v>43</v>
      </c>
      <c r="D23" s="201" t="s">
        <v>14</v>
      </c>
      <c r="E23" s="202" t="s">
        <v>267</v>
      </c>
      <c r="F23" s="202" t="s">
        <v>251</v>
      </c>
    </row>
    <row r="24" spans="1:6" s="203" customFormat="1" ht="21.75" customHeight="1" x14ac:dyDescent="0.25">
      <c r="A24" s="200">
        <v>21</v>
      </c>
      <c r="B24" s="200">
        <v>2013</v>
      </c>
      <c r="C24" s="201" t="s">
        <v>44</v>
      </c>
      <c r="D24" s="201" t="s">
        <v>14</v>
      </c>
      <c r="E24" s="202" t="s">
        <v>268</v>
      </c>
      <c r="F24" s="202" t="s">
        <v>251</v>
      </c>
    </row>
    <row r="25" spans="1:6" s="203" customFormat="1" ht="21.75" customHeight="1" x14ac:dyDescent="0.25">
      <c r="A25" s="200">
        <v>22</v>
      </c>
      <c r="B25" s="200">
        <v>2013</v>
      </c>
      <c r="C25" s="201" t="s">
        <v>45</v>
      </c>
      <c r="D25" s="201" t="s">
        <v>46</v>
      </c>
      <c r="E25" s="202" t="s">
        <v>269</v>
      </c>
      <c r="F25" s="202" t="s">
        <v>270</v>
      </c>
    </row>
    <row r="26" spans="1:6" s="203" customFormat="1" ht="21.75" customHeight="1" x14ac:dyDescent="0.25">
      <c r="A26" s="200">
        <v>23</v>
      </c>
      <c r="B26" s="200">
        <v>2013</v>
      </c>
      <c r="C26" s="201" t="s">
        <v>47</v>
      </c>
      <c r="D26" s="201" t="s">
        <v>48</v>
      </c>
      <c r="E26" s="202" t="s">
        <v>271</v>
      </c>
      <c r="F26" s="202" t="s">
        <v>272</v>
      </c>
    </row>
    <row r="27" spans="1:6" s="203" customFormat="1" ht="21.75" customHeight="1" x14ac:dyDescent="0.25">
      <c r="A27" s="200">
        <v>24</v>
      </c>
      <c r="B27" s="200">
        <v>2013</v>
      </c>
      <c r="C27" s="201" t="s">
        <v>19</v>
      </c>
      <c r="D27" s="201" t="s">
        <v>12</v>
      </c>
      <c r="E27" s="202" t="s">
        <v>249</v>
      </c>
      <c r="F27" s="202" t="s">
        <v>241</v>
      </c>
    </row>
    <row r="28" spans="1:6" s="203" customFormat="1" ht="21.75" customHeight="1" x14ac:dyDescent="0.25">
      <c r="A28" s="200">
        <v>25</v>
      </c>
      <c r="B28" s="200">
        <v>2013</v>
      </c>
      <c r="C28" s="201" t="s">
        <v>19</v>
      </c>
      <c r="D28" s="201" t="s">
        <v>11</v>
      </c>
      <c r="E28" s="202" t="s">
        <v>249</v>
      </c>
      <c r="F28" s="202" t="s">
        <v>321</v>
      </c>
    </row>
    <row r="29" spans="1:6" s="203" customFormat="1" ht="21.75" customHeight="1" x14ac:dyDescent="0.25">
      <c r="A29" s="200">
        <v>26</v>
      </c>
      <c r="B29" s="200">
        <v>2014</v>
      </c>
      <c r="C29" s="201" t="s">
        <v>49</v>
      </c>
      <c r="D29" s="201" t="s">
        <v>50</v>
      </c>
      <c r="E29" s="202" t="s">
        <v>273</v>
      </c>
      <c r="F29" s="202" t="s">
        <v>274</v>
      </c>
    </row>
    <row r="30" spans="1:6" s="203" customFormat="1" ht="21.75" customHeight="1" x14ac:dyDescent="0.25">
      <c r="A30" s="200">
        <v>27</v>
      </c>
      <c r="B30" s="200">
        <v>2014</v>
      </c>
      <c r="C30" s="201" t="s">
        <v>19</v>
      </c>
      <c r="D30" s="201" t="s">
        <v>8</v>
      </c>
      <c r="E30" s="202" t="s">
        <v>249</v>
      </c>
      <c r="F30" s="202" t="s">
        <v>275</v>
      </c>
    </row>
    <row r="31" spans="1:6" s="203" customFormat="1" ht="21.75" customHeight="1" x14ac:dyDescent="0.25">
      <c r="A31" s="200">
        <v>28</v>
      </c>
      <c r="B31" s="200">
        <v>2015</v>
      </c>
      <c r="C31" s="205" t="s">
        <v>210</v>
      </c>
      <c r="D31" s="205" t="s">
        <v>1</v>
      </c>
      <c r="E31" s="206" t="s">
        <v>276</v>
      </c>
      <c r="F31" s="206" t="s">
        <v>277</v>
      </c>
    </row>
    <row r="32" spans="1:6" s="203" customFormat="1" ht="21.75" customHeight="1" x14ac:dyDescent="0.25">
      <c r="A32" s="200">
        <v>29</v>
      </c>
      <c r="B32" s="200">
        <v>2015</v>
      </c>
      <c r="C32" s="205" t="s">
        <v>211</v>
      </c>
      <c r="D32" s="205" t="s">
        <v>14</v>
      </c>
      <c r="E32" s="206" t="s">
        <v>278</v>
      </c>
      <c r="F32" s="206" t="s">
        <v>251</v>
      </c>
    </row>
    <row r="33" spans="1:6" s="203" customFormat="1" ht="21.75" customHeight="1" x14ac:dyDescent="0.25">
      <c r="A33" s="200">
        <v>30</v>
      </c>
      <c r="B33" s="200">
        <v>2015</v>
      </c>
      <c r="C33" s="205" t="s">
        <v>211</v>
      </c>
      <c r="D33" s="205" t="s">
        <v>5</v>
      </c>
      <c r="E33" s="206" t="s">
        <v>278</v>
      </c>
      <c r="F33" s="206" t="s">
        <v>279</v>
      </c>
    </row>
    <row r="34" spans="1:6" s="203" customFormat="1" ht="21.75" customHeight="1" x14ac:dyDescent="0.25">
      <c r="A34" s="200">
        <v>31</v>
      </c>
      <c r="B34" s="200">
        <v>2015</v>
      </c>
      <c r="C34" s="205" t="s">
        <v>211</v>
      </c>
      <c r="D34" s="205" t="s">
        <v>12</v>
      </c>
      <c r="E34" s="206" t="s">
        <v>278</v>
      </c>
      <c r="F34" s="206" t="s">
        <v>241</v>
      </c>
    </row>
    <row r="35" spans="1:6" s="203" customFormat="1" ht="21.75" customHeight="1" x14ac:dyDescent="0.25">
      <c r="A35" s="200">
        <v>32</v>
      </c>
      <c r="B35" s="200">
        <v>2015</v>
      </c>
      <c r="C35" s="205" t="s">
        <v>211</v>
      </c>
      <c r="D35" s="205" t="s">
        <v>96</v>
      </c>
      <c r="E35" s="206" t="s">
        <v>278</v>
      </c>
      <c r="F35" s="206" t="s">
        <v>280</v>
      </c>
    </row>
    <row r="36" spans="1:6" s="203" customFormat="1" ht="21.75" customHeight="1" x14ac:dyDescent="0.25">
      <c r="A36" s="200">
        <v>33</v>
      </c>
      <c r="B36" s="200">
        <v>2016</v>
      </c>
      <c r="C36" s="205" t="s">
        <v>210</v>
      </c>
      <c r="D36" s="205" t="s">
        <v>14</v>
      </c>
      <c r="E36" s="206" t="s">
        <v>276</v>
      </c>
      <c r="F36" s="206" t="s">
        <v>251</v>
      </c>
    </row>
    <row r="37" spans="1:6" s="203" customFormat="1" ht="21.75" customHeight="1" x14ac:dyDescent="0.25">
      <c r="A37" s="200">
        <v>34</v>
      </c>
      <c r="B37" s="200">
        <v>2017</v>
      </c>
      <c r="C37" s="205" t="s">
        <v>318</v>
      </c>
      <c r="D37" s="205" t="s">
        <v>319</v>
      </c>
      <c r="E37" s="206" t="s">
        <v>325</v>
      </c>
      <c r="F37" s="206" t="s">
        <v>323</v>
      </c>
    </row>
    <row r="38" spans="1:6" s="203" customFormat="1" ht="30" customHeight="1" x14ac:dyDescent="0.25">
      <c r="A38" s="200">
        <v>35</v>
      </c>
      <c r="B38" s="200">
        <v>2018</v>
      </c>
      <c r="C38" s="207" t="s">
        <v>211</v>
      </c>
      <c r="D38" s="205" t="s">
        <v>320</v>
      </c>
      <c r="E38" s="206" t="s">
        <v>278</v>
      </c>
      <c r="F38" s="206" t="s">
        <v>324</v>
      </c>
    </row>
    <row r="39" spans="1:6" s="203" customFormat="1" ht="19.5" customHeight="1" x14ac:dyDescent="0.25">
      <c r="A39" s="162" t="s">
        <v>233</v>
      </c>
      <c r="B39" s="194"/>
      <c r="C39" s="194"/>
      <c r="D39" s="194"/>
    </row>
    <row r="40" spans="1:6" ht="19.5" customHeight="1" x14ac:dyDescent="0.25">
      <c r="A40" s="208" t="s">
        <v>282</v>
      </c>
      <c r="B40" s="209"/>
      <c r="C40" s="209"/>
      <c r="D40" s="209"/>
    </row>
  </sheetData>
  <mergeCells count="2">
    <mergeCell ref="A1:F1"/>
    <mergeCell ref="A2:F2"/>
  </mergeCells>
  <printOptions horizontalCentered="1"/>
  <pageMargins left="0.36" right="0.22" top="0.49" bottom="0.74803149606299202" header="0.31496062992126" footer="0.31496062992126"/>
  <pageSetup scale="89" firstPageNumber="163" orientation="landscape" useFirstPageNumber="1" r:id="rId1"/>
  <headerFooter scaleWithDoc="0" alignWithMargins="0">
    <evenFooter>&amp;C164</even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H44"/>
  <sheetViews>
    <sheetView view="pageBreakPreview" zoomScale="85" zoomScaleSheetLayoutView="85" workbookViewId="0">
      <selection activeCell="D7" sqref="D7"/>
    </sheetView>
  </sheetViews>
  <sheetFormatPr defaultRowHeight="12.75" x14ac:dyDescent="0.2"/>
  <cols>
    <col min="1" max="1" width="6.42578125" style="192" customWidth="1"/>
    <col min="2" max="2" width="12.7109375" style="191" customWidth="1"/>
    <col min="3" max="3" width="13" style="191" customWidth="1"/>
    <col min="4" max="4" width="13.140625" style="191" customWidth="1"/>
    <col min="5" max="5" width="12.28515625" style="193" customWidth="1"/>
    <col min="6" max="6" width="25.42578125" style="191" customWidth="1"/>
    <col min="7" max="7" width="49" style="191" hidden="1" customWidth="1"/>
    <col min="8" max="8" width="41.85546875" style="191" customWidth="1"/>
    <col min="9" max="16384" width="9.140625" style="191"/>
  </cols>
  <sheetData>
    <row r="1" spans="1:8" s="163" customFormat="1" ht="15.75" x14ac:dyDescent="0.25">
      <c r="A1" s="242" t="s">
        <v>222</v>
      </c>
      <c r="B1" s="242"/>
      <c r="C1" s="242"/>
      <c r="D1" s="242"/>
      <c r="E1" s="242"/>
      <c r="F1" s="242"/>
      <c r="G1" s="242"/>
      <c r="H1" s="242"/>
    </row>
    <row r="2" spans="1:8" s="163" customFormat="1" ht="15.75" x14ac:dyDescent="0.25">
      <c r="A2" s="242" t="s">
        <v>281</v>
      </c>
      <c r="B2" s="242"/>
      <c r="C2" s="242"/>
      <c r="D2" s="242"/>
      <c r="E2" s="242"/>
      <c r="F2" s="242"/>
      <c r="G2" s="242"/>
      <c r="H2" s="242"/>
    </row>
    <row r="3" spans="1:8" s="163" customFormat="1" ht="15.75" x14ac:dyDescent="0.25">
      <c r="A3" s="164"/>
      <c r="B3" s="165"/>
      <c r="C3" s="164"/>
      <c r="D3" s="164"/>
      <c r="E3" s="165"/>
      <c r="F3" s="165"/>
      <c r="G3" s="165"/>
      <c r="H3" s="165"/>
    </row>
    <row r="4" spans="1:8" s="167" customFormat="1" ht="30" x14ac:dyDescent="0.25">
      <c r="A4" s="245" t="s">
        <v>299</v>
      </c>
      <c r="B4" s="246" t="s">
        <v>308</v>
      </c>
      <c r="C4" s="166" t="s">
        <v>300</v>
      </c>
      <c r="D4" s="166" t="s">
        <v>302</v>
      </c>
      <c r="E4" s="248" t="s">
        <v>304</v>
      </c>
      <c r="F4" s="240" t="s">
        <v>305</v>
      </c>
      <c r="G4" s="243"/>
      <c r="H4" s="240" t="s">
        <v>307</v>
      </c>
    </row>
    <row r="5" spans="1:8" s="167" customFormat="1" ht="30" x14ac:dyDescent="0.25">
      <c r="A5" s="245"/>
      <c r="B5" s="247"/>
      <c r="C5" s="166" t="s">
        <v>301</v>
      </c>
      <c r="D5" s="166" t="s">
        <v>303</v>
      </c>
      <c r="E5" s="249"/>
      <c r="F5" s="241"/>
      <c r="G5" s="244"/>
      <c r="H5" s="241"/>
    </row>
    <row r="6" spans="1:8" s="173" customFormat="1" ht="24.95" customHeight="1" x14ac:dyDescent="0.25">
      <c r="A6" s="168">
        <v>1</v>
      </c>
      <c r="B6" s="169" t="s">
        <v>59</v>
      </c>
      <c r="C6" s="170">
        <v>24</v>
      </c>
      <c r="D6" s="170">
        <v>70</v>
      </c>
      <c r="E6" s="171">
        <v>8</v>
      </c>
      <c r="F6" s="169" t="s">
        <v>60</v>
      </c>
      <c r="G6" s="172" t="s">
        <v>61</v>
      </c>
      <c r="H6" s="169" t="s">
        <v>375</v>
      </c>
    </row>
    <row r="7" spans="1:8" s="173" customFormat="1" ht="24.95" customHeight="1" x14ac:dyDescent="0.25">
      <c r="A7" s="168">
        <v>2</v>
      </c>
      <c r="B7" s="169" t="s">
        <v>62</v>
      </c>
      <c r="C7" s="170">
        <v>25</v>
      </c>
      <c r="D7" s="170">
        <v>92</v>
      </c>
      <c r="E7" s="171">
        <v>8.6999999999999993</v>
      </c>
      <c r="F7" s="169" t="s">
        <v>13</v>
      </c>
      <c r="G7" s="172" t="s">
        <v>63</v>
      </c>
      <c r="H7" s="169" t="s">
        <v>376</v>
      </c>
    </row>
    <row r="8" spans="1:8" s="173" customFormat="1" ht="12.75" hidden="1" customHeight="1" x14ac:dyDescent="0.25">
      <c r="A8" s="168"/>
      <c r="B8" s="169"/>
      <c r="C8" s="170"/>
      <c r="D8" s="170"/>
      <c r="E8" s="171"/>
      <c r="F8" s="169"/>
      <c r="G8" s="172" t="s">
        <v>64</v>
      </c>
      <c r="H8" s="168"/>
    </row>
    <row r="9" spans="1:8" s="173" customFormat="1" ht="24.95" customHeight="1" x14ac:dyDescent="0.25">
      <c r="A9" s="168">
        <v>3</v>
      </c>
      <c r="B9" s="169" t="s">
        <v>65</v>
      </c>
      <c r="C9" s="170">
        <v>32.299999999999997</v>
      </c>
      <c r="D9" s="170">
        <v>76.25</v>
      </c>
      <c r="E9" s="171">
        <v>8</v>
      </c>
      <c r="F9" s="169" t="s">
        <v>66</v>
      </c>
      <c r="G9" s="172" t="s">
        <v>67</v>
      </c>
      <c r="H9" s="169" t="s">
        <v>377</v>
      </c>
    </row>
    <row r="10" spans="1:8" s="173" customFormat="1" ht="24.95" customHeight="1" x14ac:dyDescent="0.25">
      <c r="A10" s="168">
        <v>4</v>
      </c>
      <c r="B10" s="169" t="s">
        <v>68</v>
      </c>
      <c r="C10" s="170">
        <v>26.6</v>
      </c>
      <c r="D10" s="170">
        <v>86.8</v>
      </c>
      <c r="E10" s="171">
        <v>8.3000000000000007</v>
      </c>
      <c r="F10" s="169" t="s">
        <v>69</v>
      </c>
      <c r="G10" s="172" t="s">
        <v>70</v>
      </c>
      <c r="H10" s="169" t="s">
        <v>378</v>
      </c>
    </row>
    <row r="11" spans="1:8" s="173" customFormat="1" ht="12.75" hidden="1" customHeight="1" x14ac:dyDescent="0.25">
      <c r="A11" s="168"/>
      <c r="B11" s="169"/>
      <c r="C11" s="170"/>
      <c r="D11" s="170"/>
      <c r="E11" s="171"/>
      <c r="F11" s="169"/>
      <c r="G11" s="172" t="s">
        <v>71</v>
      </c>
      <c r="H11" s="168"/>
    </row>
    <row r="12" spans="1:8" s="173" customFormat="1" ht="24.95" customHeight="1" x14ac:dyDescent="0.25">
      <c r="A12" s="168">
        <v>6</v>
      </c>
      <c r="B12" s="169" t="s">
        <v>72</v>
      </c>
      <c r="C12" s="170">
        <v>12.4</v>
      </c>
      <c r="D12" s="170">
        <v>92.5</v>
      </c>
      <c r="E12" s="171">
        <v>8.1</v>
      </c>
      <c r="F12" s="169" t="s">
        <v>73</v>
      </c>
      <c r="G12" s="172" t="s">
        <v>74</v>
      </c>
      <c r="H12" s="169" t="s">
        <v>379</v>
      </c>
    </row>
    <row r="13" spans="1:8" s="173" customFormat="1" ht="24.95" customHeight="1" x14ac:dyDescent="0.25">
      <c r="A13" s="168">
        <v>7</v>
      </c>
      <c r="B13" s="169" t="s">
        <v>75</v>
      </c>
      <c r="C13" s="170">
        <v>28.46</v>
      </c>
      <c r="D13" s="170">
        <v>96.66</v>
      </c>
      <c r="E13" s="171">
        <v>8.5</v>
      </c>
      <c r="F13" s="169" t="s">
        <v>13</v>
      </c>
      <c r="G13" s="172" t="s">
        <v>76</v>
      </c>
      <c r="H13" s="169" t="s">
        <v>376</v>
      </c>
    </row>
    <row r="14" spans="1:8" s="173" customFormat="1" ht="24.95" customHeight="1" x14ac:dyDescent="0.25">
      <c r="A14" s="168">
        <v>8</v>
      </c>
      <c r="B14" s="169" t="s">
        <v>77</v>
      </c>
      <c r="C14" s="170">
        <v>25.14</v>
      </c>
      <c r="D14" s="170">
        <v>95.12</v>
      </c>
      <c r="E14" s="171">
        <v>5.8</v>
      </c>
      <c r="F14" s="169" t="s">
        <v>78</v>
      </c>
      <c r="G14" s="172" t="s">
        <v>79</v>
      </c>
      <c r="H14" s="169" t="s">
        <v>380</v>
      </c>
    </row>
    <row r="15" spans="1:8" s="173" customFormat="1" ht="24.95" customHeight="1" x14ac:dyDescent="0.25">
      <c r="A15" s="168">
        <v>9</v>
      </c>
      <c r="B15" s="169" t="s">
        <v>80</v>
      </c>
      <c r="C15" s="170">
        <v>26.78</v>
      </c>
      <c r="D15" s="170">
        <v>86.61</v>
      </c>
      <c r="E15" s="171">
        <v>6.5</v>
      </c>
      <c r="F15" s="169" t="s">
        <v>81</v>
      </c>
      <c r="G15" s="172" t="s">
        <v>82</v>
      </c>
      <c r="H15" s="169" t="s">
        <v>381</v>
      </c>
    </row>
    <row r="16" spans="1:8" s="173" customFormat="1" ht="12.75" hidden="1" customHeight="1" x14ac:dyDescent="0.25">
      <c r="A16" s="168"/>
      <c r="B16" s="169"/>
      <c r="C16" s="170"/>
      <c r="D16" s="170"/>
      <c r="E16" s="171"/>
      <c r="F16" s="169"/>
      <c r="G16" s="174" t="s">
        <v>83</v>
      </c>
      <c r="H16" s="175" t="s">
        <v>306</v>
      </c>
    </row>
    <row r="17" spans="1:8" s="177" customFormat="1" ht="24.95" customHeight="1" x14ac:dyDescent="0.25">
      <c r="A17" s="168">
        <v>10</v>
      </c>
      <c r="B17" s="169" t="s">
        <v>84</v>
      </c>
      <c r="C17" s="170">
        <v>30.75</v>
      </c>
      <c r="D17" s="170">
        <v>78.86</v>
      </c>
      <c r="E17" s="171">
        <v>6.6</v>
      </c>
      <c r="F17" s="169" t="s">
        <v>85</v>
      </c>
      <c r="G17" s="172" t="s">
        <v>86</v>
      </c>
      <c r="H17" s="176" t="s">
        <v>306</v>
      </c>
    </row>
    <row r="18" spans="1:8" s="173" customFormat="1" ht="24.95" customHeight="1" x14ac:dyDescent="0.25">
      <c r="A18" s="168">
        <v>11</v>
      </c>
      <c r="B18" s="169" t="s">
        <v>87</v>
      </c>
      <c r="C18" s="170">
        <v>18.07</v>
      </c>
      <c r="D18" s="170">
        <v>76</v>
      </c>
      <c r="E18" s="171">
        <v>6.3</v>
      </c>
      <c r="F18" s="169" t="s">
        <v>88</v>
      </c>
      <c r="G18" s="172" t="s">
        <v>89</v>
      </c>
      <c r="H18" s="169" t="s">
        <v>382</v>
      </c>
    </row>
    <row r="19" spans="1:8" s="173" customFormat="1" ht="24.95" customHeight="1" x14ac:dyDescent="0.25">
      <c r="A19" s="168">
        <v>12</v>
      </c>
      <c r="B19" s="169" t="s">
        <v>90</v>
      </c>
      <c r="C19" s="170">
        <v>23.08</v>
      </c>
      <c r="D19" s="170">
        <v>80.06</v>
      </c>
      <c r="E19" s="171">
        <v>6</v>
      </c>
      <c r="F19" s="169" t="s">
        <v>91</v>
      </c>
      <c r="G19" s="172" t="s">
        <v>92</v>
      </c>
      <c r="H19" s="169" t="s">
        <v>383</v>
      </c>
    </row>
    <row r="20" spans="1:8" s="178" customFormat="1" ht="24.95" customHeight="1" x14ac:dyDescent="0.25">
      <c r="A20" s="168">
        <v>13</v>
      </c>
      <c r="B20" s="169" t="s">
        <v>93</v>
      </c>
      <c r="C20" s="170">
        <v>30.41</v>
      </c>
      <c r="D20" s="170">
        <v>79.42</v>
      </c>
      <c r="E20" s="171">
        <v>6.8</v>
      </c>
      <c r="F20" s="169" t="s">
        <v>3</v>
      </c>
      <c r="G20" s="172" t="s">
        <v>94</v>
      </c>
      <c r="H20" s="169" t="s">
        <v>384</v>
      </c>
    </row>
    <row r="21" spans="1:8" s="178" customFormat="1" ht="24.95" customHeight="1" x14ac:dyDescent="0.25">
      <c r="A21" s="168">
        <v>14</v>
      </c>
      <c r="B21" s="169" t="s">
        <v>95</v>
      </c>
      <c r="C21" s="170">
        <v>23.4</v>
      </c>
      <c r="D21" s="170">
        <v>70.28</v>
      </c>
      <c r="E21" s="171">
        <v>7.9</v>
      </c>
      <c r="F21" s="169" t="s">
        <v>96</v>
      </c>
      <c r="G21" s="172" t="s">
        <v>97</v>
      </c>
      <c r="H21" s="169" t="s">
        <v>385</v>
      </c>
    </row>
    <row r="22" spans="1:8" s="173" customFormat="1" ht="24.95" customHeight="1" x14ac:dyDescent="0.25">
      <c r="A22" s="168">
        <v>15</v>
      </c>
      <c r="B22" s="169" t="s">
        <v>98</v>
      </c>
      <c r="C22" s="169">
        <v>34.6</v>
      </c>
      <c r="D22" s="169">
        <v>37</v>
      </c>
      <c r="E22" s="169">
        <v>7.6</v>
      </c>
      <c r="F22" s="169" t="s">
        <v>99</v>
      </c>
      <c r="G22" s="179" t="s">
        <v>100</v>
      </c>
      <c r="H22" s="169" t="s">
        <v>386</v>
      </c>
    </row>
    <row r="23" spans="1:8" s="173" customFormat="1" ht="12.75" hidden="1" customHeight="1" x14ac:dyDescent="0.25">
      <c r="A23" s="168"/>
      <c r="B23" s="169"/>
      <c r="C23" s="169"/>
      <c r="D23" s="169"/>
      <c r="E23" s="169"/>
      <c r="F23" s="169"/>
      <c r="G23" s="179" t="s">
        <v>101</v>
      </c>
      <c r="H23" s="168"/>
    </row>
    <row r="24" spans="1:8" s="173" customFormat="1" ht="15" hidden="1" customHeight="1" x14ac:dyDescent="0.25">
      <c r="A24" s="168" t="s">
        <v>223</v>
      </c>
      <c r="B24" s="169"/>
      <c r="C24" s="169"/>
      <c r="D24" s="169"/>
      <c r="E24" s="169"/>
      <c r="F24" s="169"/>
      <c r="G24" s="179"/>
      <c r="H24" s="168"/>
    </row>
    <row r="25" spans="1:8" s="173" customFormat="1" ht="12.75" hidden="1" customHeight="1" x14ac:dyDescent="0.25">
      <c r="A25" s="168"/>
      <c r="B25" s="169"/>
      <c r="C25" s="169"/>
      <c r="D25" s="169"/>
      <c r="E25" s="169"/>
      <c r="F25" s="169"/>
      <c r="G25" s="179"/>
      <c r="H25" s="168"/>
    </row>
    <row r="26" spans="1:8" s="173" customFormat="1" ht="12.75" hidden="1" customHeight="1" x14ac:dyDescent="0.25">
      <c r="A26" s="168" t="s">
        <v>17</v>
      </c>
      <c r="B26" s="169" t="s">
        <v>51</v>
      </c>
      <c r="C26" s="169" t="s">
        <v>52</v>
      </c>
      <c r="D26" s="169" t="s">
        <v>53</v>
      </c>
      <c r="E26" s="169" t="s">
        <v>54</v>
      </c>
      <c r="F26" s="169" t="s">
        <v>55</v>
      </c>
      <c r="G26" s="179" t="s">
        <v>56</v>
      </c>
      <c r="H26" s="168"/>
    </row>
    <row r="27" spans="1:8" s="173" customFormat="1" ht="12.75" hidden="1" customHeight="1" x14ac:dyDescent="0.25">
      <c r="A27" s="168"/>
      <c r="B27" s="169"/>
      <c r="C27" s="169" t="s">
        <v>57</v>
      </c>
      <c r="D27" s="169" t="s">
        <v>58</v>
      </c>
      <c r="E27" s="169"/>
      <c r="F27" s="169"/>
      <c r="G27" s="179"/>
      <c r="H27" s="168"/>
    </row>
    <row r="28" spans="1:8" s="173" customFormat="1" ht="12.75" hidden="1" customHeight="1" x14ac:dyDescent="0.25">
      <c r="A28" s="168">
        <v>1</v>
      </c>
      <c r="B28" s="169">
        <v>2</v>
      </c>
      <c r="C28" s="169">
        <v>3</v>
      </c>
      <c r="D28" s="169">
        <v>4</v>
      </c>
      <c r="E28" s="169">
        <v>5</v>
      </c>
      <c r="F28" s="169">
        <v>6</v>
      </c>
      <c r="G28" s="179">
        <v>7</v>
      </c>
      <c r="H28" s="168"/>
    </row>
    <row r="29" spans="1:8" s="173" customFormat="1" ht="24.95" customHeight="1" x14ac:dyDescent="0.25">
      <c r="A29" s="168">
        <v>16</v>
      </c>
      <c r="B29" s="169" t="s">
        <v>102</v>
      </c>
      <c r="C29" s="169">
        <v>14.1</v>
      </c>
      <c r="D29" s="169">
        <v>92.8</v>
      </c>
      <c r="E29" s="169">
        <v>7.7</v>
      </c>
      <c r="F29" s="169" t="s">
        <v>73</v>
      </c>
      <c r="G29" s="179" t="s">
        <v>103</v>
      </c>
      <c r="H29" s="169" t="s">
        <v>379</v>
      </c>
    </row>
    <row r="30" spans="1:8" s="173" customFormat="1" ht="24.95" customHeight="1" x14ac:dyDescent="0.25">
      <c r="A30" s="168">
        <v>17</v>
      </c>
      <c r="B30" s="169" t="s">
        <v>104</v>
      </c>
      <c r="C30" s="169">
        <v>27.72</v>
      </c>
      <c r="D30" s="169">
        <v>88.06</v>
      </c>
      <c r="E30" s="169">
        <v>6.9</v>
      </c>
      <c r="F30" s="169" t="s">
        <v>334</v>
      </c>
      <c r="G30" s="179" t="s">
        <v>105</v>
      </c>
      <c r="H30" s="169" t="s">
        <v>387</v>
      </c>
    </row>
    <row r="31" spans="1:8" s="173" customFormat="1" ht="24.75" customHeight="1" x14ac:dyDescent="0.25">
      <c r="A31" s="168">
        <v>18</v>
      </c>
      <c r="B31" s="169" t="s">
        <v>106</v>
      </c>
      <c r="C31" s="170">
        <v>28.6</v>
      </c>
      <c r="D31" s="170">
        <v>77.400000000000006</v>
      </c>
      <c r="E31" s="171">
        <v>5.2</v>
      </c>
      <c r="F31" s="169" t="s">
        <v>107</v>
      </c>
      <c r="G31" s="172" t="s">
        <v>108</v>
      </c>
      <c r="H31" s="169" t="s">
        <v>388</v>
      </c>
    </row>
    <row r="32" spans="1:8" s="173" customFormat="1" ht="24.95" customHeight="1" x14ac:dyDescent="0.25">
      <c r="A32" s="168">
        <v>19</v>
      </c>
      <c r="B32" s="169" t="s">
        <v>109</v>
      </c>
      <c r="C32" s="170">
        <v>9.9</v>
      </c>
      <c r="D32" s="170">
        <v>94</v>
      </c>
      <c r="E32" s="171">
        <v>6.2</v>
      </c>
      <c r="F32" s="169" t="s">
        <v>110</v>
      </c>
      <c r="G32" s="172" t="s">
        <v>111</v>
      </c>
      <c r="H32" s="169" t="s">
        <v>389</v>
      </c>
    </row>
    <row r="33" spans="1:8" s="173" customFormat="1" ht="24.95" customHeight="1" x14ac:dyDescent="0.25">
      <c r="A33" s="168">
        <v>20</v>
      </c>
      <c r="B33" s="169" t="s">
        <v>112</v>
      </c>
      <c r="C33" s="170">
        <v>7.6</v>
      </c>
      <c r="D33" s="170">
        <v>94.4</v>
      </c>
      <c r="E33" s="171">
        <v>6.7</v>
      </c>
      <c r="F33" s="169" t="s">
        <v>110</v>
      </c>
      <c r="G33" s="172" t="s">
        <v>111</v>
      </c>
      <c r="H33" s="169" t="s">
        <v>389</v>
      </c>
    </row>
    <row r="34" spans="1:8" s="173" customFormat="1" ht="24.95" customHeight="1" x14ac:dyDescent="0.25">
      <c r="A34" s="168">
        <v>21</v>
      </c>
      <c r="B34" s="169" t="s">
        <v>113</v>
      </c>
      <c r="C34" s="170">
        <v>28.14</v>
      </c>
      <c r="D34" s="170">
        <v>84.7</v>
      </c>
      <c r="E34" s="171">
        <v>7.8</v>
      </c>
      <c r="F34" s="169" t="s">
        <v>335</v>
      </c>
      <c r="G34" s="172" t="s">
        <v>114</v>
      </c>
      <c r="H34" s="169" t="s">
        <v>390</v>
      </c>
    </row>
    <row r="35" spans="1:8" s="173" customFormat="1" ht="24.95" customHeight="1" x14ac:dyDescent="0.25">
      <c r="A35" s="168">
        <v>22</v>
      </c>
      <c r="B35" s="169" t="s">
        <v>113</v>
      </c>
      <c r="C35" s="170">
        <v>28.19</v>
      </c>
      <c r="D35" s="170">
        <v>84.86</v>
      </c>
      <c r="E35" s="171">
        <v>6.6</v>
      </c>
      <c r="F35" s="169" t="s">
        <v>115</v>
      </c>
      <c r="G35" s="172" t="s">
        <v>116</v>
      </c>
      <c r="H35" s="169" t="s">
        <v>391</v>
      </c>
    </row>
    <row r="36" spans="1:8" s="173" customFormat="1" ht="24.95" customHeight="1" x14ac:dyDescent="0.25">
      <c r="A36" s="168">
        <v>23</v>
      </c>
      <c r="B36" s="169" t="s">
        <v>117</v>
      </c>
      <c r="C36" s="170">
        <v>27.79</v>
      </c>
      <c r="D36" s="170">
        <v>85.97</v>
      </c>
      <c r="E36" s="171">
        <v>6.7</v>
      </c>
      <c r="F36" s="169" t="s">
        <v>335</v>
      </c>
      <c r="G36" s="172" t="s">
        <v>116</v>
      </c>
      <c r="H36" s="169" t="s">
        <v>390</v>
      </c>
    </row>
    <row r="37" spans="1:8" s="173" customFormat="1" ht="24.95" customHeight="1" x14ac:dyDescent="0.25">
      <c r="A37" s="168">
        <v>24</v>
      </c>
      <c r="B37" s="169" t="s">
        <v>118</v>
      </c>
      <c r="C37" s="170">
        <v>27.79</v>
      </c>
      <c r="D37" s="170">
        <v>85.97</v>
      </c>
      <c r="E37" s="171">
        <v>6.7</v>
      </c>
      <c r="F37" s="169" t="s">
        <v>335</v>
      </c>
      <c r="G37" s="172" t="s">
        <v>119</v>
      </c>
      <c r="H37" s="169" t="s">
        <v>390</v>
      </c>
    </row>
    <row r="38" spans="1:8" s="173" customFormat="1" ht="24.95" customHeight="1" x14ac:dyDescent="0.25">
      <c r="A38" s="168">
        <v>25</v>
      </c>
      <c r="B38" s="169" t="s">
        <v>120</v>
      </c>
      <c r="C38" s="170">
        <v>26.5</v>
      </c>
      <c r="D38" s="170">
        <v>90.1</v>
      </c>
      <c r="E38" s="171">
        <v>5.6</v>
      </c>
      <c r="F38" s="169" t="s">
        <v>336</v>
      </c>
      <c r="G38" s="172" t="s">
        <v>111</v>
      </c>
      <c r="H38" s="169" t="s">
        <v>392</v>
      </c>
    </row>
    <row r="39" spans="1:8" s="173" customFormat="1" ht="32.25" customHeight="1" x14ac:dyDescent="0.25">
      <c r="A39" s="168">
        <v>26</v>
      </c>
      <c r="B39" s="169" t="s">
        <v>121</v>
      </c>
      <c r="C39" s="170">
        <v>36.14</v>
      </c>
      <c r="D39" s="170">
        <v>71.5</v>
      </c>
      <c r="E39" s="171">
        <v>7.7</v>
      </c>
      <c r="F39" s="175" t="s">
        <v>337</v>
      </c>
      <c r="G39" s="174" t="s">
        <v>122</v>
      </c>
      <c r="H39" s="175" t="s">
        <v>393</v>
      </c>
    </row>
    <row r="40" spans="1:8" s="173" customFormat="1" ht="24.95" customHeight="1" x14ac:dyDescent="0.25">
      <c r="A40" s="168">
        <v>27</v>
      </c>
      <c r="B40" s="169" t="s">
        <v>123</v>
      </c>
      <c r="C40" s="180">
        <v>24.8</v>
      </c>
      <c r="D40" s="180">
        <v>93.6</v>
      </c>
      <c r="E40" s="181">
        <v>6.7</v>
      </c>
      <c r="F40" s="169" t="s">
        <v>124</v>
      </c>
      <c r="G40" s="182" t="s">
        <v>125</v>
      </c>
      <c r="H40" s="169" t="s">
        <v>394</v>
      </c>
    </row>
    <row r="41" spans="1:8" s="173" customFormat="1" ht="30.75" customHeight="1" x14ac:dyDescent="0.25">
      <c r="A41" s="168">
        <v>28</v>
      </c>
      <c r="B41" s="180" t="s">
        <v>326</v>
      </c>
      <c r="C41" s="180">
        <v>30.1</v>
      </c>
      <c r="D41" s="180">
        <v>95.1</v>
      </c>
      <c r="E41" s="181">
        <v>6.4</v>
      </c>
      <c r="F41" s="183" t="s">
        <v>327</v>
      </c>
      <c r="G41" s="180"/>
      <c r="H41" s="180" t="s">
        <v>330</v>
      </c>
    </row>
    <row r="42" spans="1:8" s="173" customFormat="1" ht="27.75" customHeight="1" x14ac:dyDescent="0.25">
      <c r="A42" s="168">
        <v>29</v>
      </c>
      <c r="B42" s="180" t="s">
        <v>328</v>
      </c>
      <c r="C42" s="180">
        <v>24.7</v>
      </c>
      <c r="D42" s="180">
        <v>94.7</v>
      </c>
      <c r="E42" s="181">
        <v>6</v>
      </c>
      <c r="F42" s="183" t="s">
        <v>329</v>
      </c>
      <c r="G42" s="180"/>
      <c r="H42" s="180" t="s">
        <v>331</v>
      </c>
    </row>
    <row r="43" spans="1:8" s="173" customFormat="1" ht="15" x14ac:dyDescent="0.25">
      <c r="A43" s="184" t="s">
        <v>233</v>
      </c>
      <c r="C43" s="185"/>
      <c r="D43" s="185"/>
      <c r="E43" s="186"/>
    </row>
    <row r="44" spans="1:8" ht="15" x14ac:dyDescent="0.25">
      <c r="A44" s="187" t="s">
        <v>282</v>
      </c>
      <c r="B44" s="188"/>
      <c r="C44" s="189"/>
      <c r="D44" s="189"/>
      <c r="E44" s="190"/>
      <c r="F44" s="188"/>
      <c r="G44" s="188"/>
      <c r="H44" s="173"/>
    </row>
  </sheetData>
  <mergeCells count="8">
    <mergeCell ref="H4:H5"/>
    <mergeCell ref="A2:H2"/>
    <mergeCell ref="A1:H1"/>
    <mergeCell ref="G4:G5"/>
    <mergeCell ref="A4:A5"/>
    <mergeCell ref="B4:B5"/>
    <mergeCell ref="F4:F5"/>
    <mergeCell ref="E4:E5"/>
  </mergeCells>
  <pageMargins left="0.74803149606299202" right="0.74803149606299202" top="0.55118110236220497" bottom="0.511811023622047" header="0.511811023622047" footer="0.511811023622047"/>
  <pageSetup scale="97" firstPageNumber="165" orientation="landscape" useFirstPageNumber="1" r:id="rId1"/>
  <headerFooter scaleWithDoc="0"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C62"/>
  <sheetViews>
    <sheetView view="pageBreakPreview" zoomScaleSheetLayoutView="100" workbookViewId="0">
      <selection sqref="A1:C1"/>
    </sheetView>
  </sheetViews>
  <sheetFormatPr defaultRowHeight="15" x14ac:dyDescent="0.25"/>
  <cols>
    <col min="1" max="1" width="21.5703125" style="5" customWidth="1"/>
    <col min="2" max="2" width="24.42578125" style="5" customWidth="1"/>
    <col min="3" max="3" width="27.140625" style="5" customWidth="1"/>
    <col min="4" max="16384" width="9.140625" style="5"/>
  </cols>
  <sheetData>
    <row r="1" spans="1:3" ht="18" customHeight="1" x14ac:dyDescent="0.25">
      <c r="A1" s="250" t="s">
        <v>453</v>
      </c>
      <c r="B1" s="250"/>
      <c r="C1" s="250"/>
    </row>
    <row r="2" spans="1:3" ht="19.5" customHeight="1" x14ac:dyDescent="0.25">
      <c r="A2" s="250" t="s">
        <v>309</v>
      </c>
      <c r="B2" s="250"/>
      <c r="C2" s="250"/>
    </row>
    <row r="3" spans="1:3" ht="19.5" customHeight="1" x14ac:dyDescent="0.25">
      <c r="A3" s="106"/>
      <c r="B3" s="106"/>
      <c r="C3" s="106"/>
    </row>
    <row r="4" spans="1:3" ht="19.5" customHeight="1" x14ac:dyDescent="0.25">
      <c r="A4" s="152" t="s">
        <v>23</v>
      </c>
      <c r="B4" s="153" t="s">
        <v>212</v>
      </c>
      <c r="C4" s="153" t="s">
        <v>213</v>
      </c>
    </row>
    <row r="5" spans="1:3" x14ac:dyDescent="0.25">
      <c r="A5" s="154" t="s">
        <v>395</v>
      </c>
      <c r="B5" s="155" t="s">
        <v>396</v>
      </c>
      <c r="C5" s="155" t="s">
        <v>397</v>
      </c>
    </row>
    <row r="6" spans="1:3" hidden="1" x14ac:dyDescent="0.25">
      <c r="A6" s="156">
        <v>1970</v>
      </c>
      <c r="B6" s="157">
        <v>500</v>
      </c>
      <c r="C6" s="157">
        <v>2</v>
      </c>
    </row>
    <row r="7" spans="1:3" hidden="1" x14ac:dyDescent="0.25">
      <c r="A7" s="158">
        <v>1971</v>
      </c>
      <c r="B7" s="159">
        <v>0</v>
      </c>
      <c r="C7" s="159">
        <v>0</v>
      </c>
    </row>
    <row r="8" spans="1:3" hidden="1" x14ac:dyDescent="0.25">
      <c r="A8" s="158">
        <v>1972</v>
      </c>
      <c r="B8" s="160">
        <v>1201</v>
      </c>
      <c r="C8" s="160">
        <v>165</v>
      </c>
    </row>
    <row r="9" spans="1:3" hidden="1" x14ac:dyDescent="0.25">
      <c r="A9" s="158">
        <v>1973</v>
      </c>
      <c r="B9" s="160">
        <v>317</v>
      </c>
      <c r="C9" s="160">
        <v>113</v>
      </c>
    </row>
    <row r="10" spans="1:3" hidden="1" x14ac:dyDescent="0.25">
      <c r="A10" s="158">
        <v>1974</v>
      </c>
      <c r="B10" s="160">
        <v>11</v>
      </c>
      <c r="C10" s="160">
        <v>505</v>
      </c>
    </row>
    <row r="11" spans="1:3" s="13" customFormat="1" ht="23.25" customHeight="1" x14ac:dyDescent="0.25">
      <c r="A11" s="6" t="s">
        <v>214</v>
      </c>
      <c r="B11" s="161">
        <f>SUM(B6:B10)</f>
        <v>2029</v>
      </c>
      <c r="C11" s="161">
        <f>SUM(C6:C10)</f>
        <v>785</v>
      </c>
    </row>
    <row r="12" spans="1:3" s="13" customFormat="1" ht="15" hidden="1" customHeight="1" x14ac:dyDescent="0.25">
      <c r="A12" s="6">
        <v>1975</v>
      </c>
      <c r="B12" s="161">
        <v>43</v>
      </c>
      <c r="C12" s="161">
        <v>22</v>
      </c>
    </row>
    <row r="13" spans="1:3" s="13" customFormat="1" ht="15" hidden="1" customHeight="1" x14ac:dyDescent="0.25">
      <c r="A13" s="6">
        <v>1976</v>
      </c>
      <c r="B13" s="161">
        <v>48</v>
      </c>
      <c r="C13" s="161">
        <v>10</v>
      </c>
    </row>
    <row r="14" spans="1:3" s="13" customFormat="1" ht="15" hidden="1" customHeight="1" x14ac:dyDescent="0.25">
      <c r="A14" s="6">
        <v>1977</v>
      </c>
      <c r="B14" s="24">
        <v>0</v>
      </c>
      <c r="C14" s="161">
        <v>74</v>
      </c>
    </row>
    <row r="15" spans="1:3" s="13" customFormat="1" ht="15" hidden="1" customHeight="1" x14ac:dyDescent="0.25">
      <c r="A15" s="6">
        <v>1978</v>
      </c>
      <c r="B15" s="161">
        <v>368</v>
      </c>
      <c r="C15" s="161">
        <v>129</v>
      </c>
    </row>
    <row r="16" spans="1:3" s="13" customFormat="1" ht="15" hidden="1" customHeight="1" x14ac:dyDescent="0.25">
      <c r="A16" s="6">
        <v>1979</v>
      </c>
      <c r="B16" s="161">
        <v>0</v>
      </c>
      <c r="C16" s="161">
        <v>0</v>
      </c>
    </row>
    <row r="17" spans="1:3" s="13" customFormat="1" ht="23.25" customHeight="1" x14ac:dyDescent="0.25">
      <c r="A17" s="6" t="s">
        <v>215</v>
      </c>
      <c r="B17" s="161">
        <f>SUM(B12:B16)</f>
        <v>459</v>
      </c>
      <c r="C17" s="161">
        <f>SUM(C12:C16)</f>
        <v>235</v>
      </c>
    </row>
    <row r="18" spans="1:3" s="13" customFormat="1" ht="23.25" hidden="1" customHeight="1" x14ac:dyDescent="0.25">
      <c r="A18" s="6">
        <v>1980</v>
      </c>
      <c r="B18" s="161">
        <v>156</v>
      </c>
      <c r="C18" s="161">
        <v>185</v>
      </c>
    </row>
    <row r="19" spans="1:3" s="13" customFormat="1" ht="23.25" hidden="1" customHeight="1" x14ac:dyDescent="0.25">
      <c r="A19" s="6">
        <v>1981</v>
      </c>
      <c r="B19" s="161">
        <v>33</v>
      </c>
      <c r="C19" s="161">
        <v>192</v>
      </c>
    </row>
    <row r="20" spans="1:3" s="13" customFormat="1" ht="23.25" hidden="1" customHeight="1" x14ac:dyDescent="0.25">
      <c r="A20" s="6">
        <v>1982</v>
      </c>
      <c r="B20" s="161">
        <v>16</v>
      </c>
      <c r="C20" s="161">
        <v>63</v>
      </c>
    </row>
    <row r="21" spans="1:3" s="13" customFormat="1" ht="23.25" hidden="1" customHeight="1" x14ac:dyDescent="0.25">
      <c r="A21" s="6">
        <v>1983</v>
      </c>
      <c r="B21" s="161">
        <v>187</v>
      </c>
      <c r="C21" s="161">
        <v>488</v>
      </c>
    </row>
    <row r="22" spans="1:3" s="13" customFormat="1" ht="23.25" hidden="1" customHeight="1" x14ac:dyDescent="0.25">
      <c r="A22" s="6">
        <v>1984</v>
      </c>
      <c r="B22" s="161">
        <v>58</v>
      </c>
      <c r="C22" s="161">
        <v>155</v>
      </c>
    </row>
    <row r="23" spans="1:3" s="13" customFormat="1" ht="23.25" customHeight="1" x14ac:dyDescent="0.25">
      <c r="A23" s="6" t="s">
        <v>216</v>
      </c>
      <c r="B23" s="161">
        <f>SUM(B18:B22)</f>
        <v>450</v>
      </c>
      <c r="C23" s="161">
        <f>SUM(C18:C22)</f>
        <v>1083</v>
      </c>
    </row>
    <row r="24" spans="1:3" s="13" customFormat="1" ht="23.25" hidden="1" customHeight="1" x14ac:dyDescent="0.25">
      <c r="A24" s="6">
        <v>1985</v>
      </c>
      <c r="B24" s="161">
        <v>142</v>
      </c>
      <c r="C24" s="161">
        <v>494</v>
      </c>
    </row>
    <row r="25" spans="1:3" s="13" customFormat="1" ht="23.25" hidden="1" customHeight="1" x14ac:dyDescent="0.25">
      <c r="A25" s="6">
        <v>1986</v>
      </c>
      <c r="B25" s="161">
        <v>156</v>
      </c>
      <c r="C25" s="161">
        <v>276</v>
      </c>
    </row>
    <row r="26" spans="1:3" s="13" customFormat="1" ht="23.25" hidden="1" customHeight="1" x14ac:dyDescent="0.25">
      <c r="A26" s="6">
        <v>1987</v>
      </c>
      <c r="B26" s="161">
        <v>87</v>
      </c>
      <c r="C26" s="161">
        <v>105</v>
      </c>
    </row>
    <row r="27" spans="1:3" s="13" customFormat="1" ht="23.25" hidden="1" customHeight="1" x14ac:dyDescent="0.25">
      <c r="A27" s="6">
        <v>1988</v>
      </c>
      <c r="B27" s="161">
        <v>627</v>
      </c>
      <c r="C27" s="161">
        <v>15</v>
      </c>
    </row>
    <row r="28" spans="1:3" s="13" customFormat="1" ht="23.25" hidden="1" customHeight="1" x14ac:dyDescent="0.25">
      <c r="A28" s="6">
        <v>1989</v>
      </c>
      <c r="B28" s="161">
        <v>43</v>
      </c>
      <c r="C28" s="161">
        <v>215</v>
      </c>
    </row>
    <row r="29" spans="1:3" s="13" customFormat="1" ht="23.25" customHeight="1" x14ac:dyDescent="0.25">
      <c r="A29" s="6" t="s">
        <v>217</v>
      </c>
      <c r="B29" s="161">
        <f>SUM(B24:B28)</f>
        <v>1055</v>
      </c>
      <c r="C29" s="161">
        <f>SUM(C24:C28)</f>
        <v>1105</v>
      </c>
    </row>
    <row r="30" spans="1:3" s="13" customFormat="1" ht="23.25" hidden="1" customHeight="1" x14ac:dyDescent="0.25">
      <c r="A30" s="6">
        <v>1990</v>
      </c>
      <c r="B30" s="161">
        <v>2</v>
      </c>
      <c r="C30" s="161">
        <v>82</v>
      </c>
    </row>
    <row r="31" spans="1:3" s="13" customFormat="1" ht="23.25" hidden="1" customHeight="1" x14ac:dyDescent="0.25">
      <c r="A31" s="6">
        <v>1991</v>
      </c>
      <c r="B31" s="161">
        <v>252</v>
      </c>
      <c r="C31" s="161">
        <v>34</v>
      </c>
    </row>
    <row r="32" spans="1:3" s="13" customFormat="1" ht="23.25" hidden="1" customHeight="1" x14ac:dyDescent="0.25">
      <c r="A32" s="6">
        <v>1992</v>
      </c>
      <c r="B32" s="161">
        <v>114</v>
      </c>
      <c r="C32" s="161">
        <v>303</v>
      </c>
    </row>
    <row r="33" spans="1:3" s="13" customFormat="1" ht="23.25" hidden="1" customHeight="1" x14ac:dyDescent="0.25">
      <c r="A33" s="6">
        <v>1993</v>
      </c>
      <c r="B33" s="161">
        <v>30</v>
      </c>
      <c r="C33" s="161">
        <v>63</v>
      </c>
    </row>
    <row r="34" spans="1:3" s="13" customFormat="1" ht="23.25" hidden="1" customHeight="1" x14ac:dyDescent="0.25">
      <c r="A34" s="6">
        <v>1994</v>
      </c>
      <c r="B34" s="161">
        <v>234</v>
      </c>
      <c r="C34" s="161">
        <v>40</v>
      </c>
    </row>
    <row r="35" spans="1:3" s="13" customFormat="1" ht="23.25" customHeight="1" x14ac:dyDescent="0.25">
      <c r="A35" s="6" t="s">
        <v>218</v>
      </c>
      <c r="B35" s="161">
        <f>SUM(B30:B34)</f>
        <v>632</v>
      </c>
      <c r="C35" s="161">
        <f>SUM(C30:C34)</f>
        <v>522</v>
      </c>
    </row>
    <row r="36" spans="1:3" s="13" customFormat="1" ht="23.25" hidden="1" customHeight="1" x14ac:dyDescent="0.25">
      <c r="A36" s="6">
        <v>1995</v>
      </c>
      <c r="B36" s="161">
        <v>412</v>
      </c>
      <c r="C36" s="161">
        <v>42</v>
      </c>
    </row>
    <row r="37" spans="1:3" s="13" customFormat="1" ht="23.25" hidden="1" customHeight="1" x14ac:dyDescent="0.25">
      <c r="A37" s="6">
        <v>1996</v>
      </c>
      <c r="B37" s="161">
        <v>20</v>
      </c>
      <c r="C37" s="161">
        <v>68</v>
      </c>
    </row>
    <row r="38" spans="1:3" s="13" customFormat="1" ht="23.25" hidden="1" customHeight="1" x14ac:dyDescent="0.25">
      <c r="A38" s="6">
        <v>1997</v>
      </c>
      <c r="B38" s="161">
        <v>21</v>
      </c>
      <c r="C38" s="161">
        <v>140</v>
      </c>
    </row>
    <row r="39" spans="1:3" s="13" customFormat="1" ht="23.25" hidden="1" customHeight="1" x14ac:dyDescent="0.25">
      <c r="A39" s="6">
        <v>1998</v>
      </c>
      <c r="B39" s="161">
        <v>1712</v>
      </c>
      <c r="C39" s="161">
        <v>113</v>
      </c>
    </row>
    <row r="40" spans="1:3" s="13" customFormat="1" ht="23.25" hidden="1" customHeight="1" x14ac:dyDescent="0.25">
      <c r="A40" s="6">
        <v>1999</v>
      </c>
      <c r="B40" s="161">
        <v>119</v>
      </c>
      <c r="C40" s="161">
        <v>222</v>
      </c>
    </row>
    <row r="41" spans="1:3" s="13" customFormat="1" ht="23.25" customHeight="1" x14ac:dyDescent="0.25">
      <c r="A41" s="6" t="s">
        <v>219</v>
      </c>
      <c r="B41" s="161">
        <f>SUM(B36:B40)</f>
        <v>2284</v>
      </c>
      <c r="C41" s="161">
        <f>SUM(C36:C40)</f>
        <v>585</v>
      </c>
    </row>
    <row r="42" spans="1:3" s="13" customFormat="1" ht="23.25" customHeight="1" x14ac:dyDescent="0.25">
      <c r="A42" s="6">
        <v>2000</v>
      </c>
      <c r="B42" s="161">
        <v>55</v>
      </c>
      <c r="C42" s="161">
        <v>368</v>
      </c>
    </row>
    <row r="43" spans="1:3" s="13" customFormat="1" ht="23.25" customHeight="1" x14ac:dyDescent="0.25">
      <c r="A43" s="6">
        <v>2001</v>
      </c>
      <c r="B43" s="161">
        <v>56</v>
      </c>
      <c r="C43" s="161">
        <v>490</v>
      </c>
    </row>
    <row r="44" spans="1:3" s="13" customFormat="1" ht="23.25" customHeight="1" x14ac:dyDescent="0.25">
      <c r="A44" s="6">
        <v>2002</v>
      </c>
      <c r="B44" s="161">
        <v>807</v>
      </c>
      <c r="C44" s="161">
        <v>107</v>
      </c>
    </row>
    <row r="45" spans="1:3" s="13" customFormat="1" ht="23.25" customHeight="1" x14ac:dyDescent="0.25">
      <c r="A45" s="6">
        <v>2003</v>
      </c>
      <c r="B45" s="161">
        <v>1539</v>
      </c>
      <c r="C45" s="161">
        <v>1156</v>
      </c>
    </row>
    <row r="46" spans="1:3" s="13" customFormat="1" ht="23.25" customHeight="1" x14ac:dyDescent="0.25">
      <c r="A46" s="6">
        <v>2004</v>
      </c>
      <c r="B46" s="161">
        <v>117</v>
      </c>
      <c r="C46" s="161">
        <v>462</v>
      </c>
    </row>
    <row r="47" spans="1:3" s="13" customFormat="1" ht="23.25" customHeight="1" x14ac:dyDescent="0.25">
      <c r="A47" s="6">
        <v>2005</v>
      </c>
      <c r="B47" s="161">
        <v>585</v>
      </c>
      <c r="C47" s="161">
        <v>90</v>
      </c>
    </row>
    <row r="48" spans="1:3" s="13" customFormat="1" ht="23.25" customHeight="1" x14ac:dyDescent="0.25">
      <c r="A48" s="6">
        <v>2006</v>
      </c>
      <c r="B48" s="161">
        <v>135</v>
      </c>
      <c r="C48" s="161">
        <v>58</v>
      </c>
    </row>
    <row r="49" spans="1:3" s="13" customFormat="1" ht="23.25" customHeight="1" x14ac:dyDescent="0.25">
      <c r="A49" s="6">
        <v>2007</v>
      </c>
      <c r="B49" s="161">
        <v>419</v>
      </c>
      <c r="C49" s="161">
        <v>63</v>
      </c>
    </row>
    <row r="50" spans="1:3" s="13" customFormat="1" ht="22.5" customHeight="1" x14ac:dyDescent="0.25">
      <c r="A50" s="6">
        <v>2008</v>
      </c>
      <c r="B50" s="161">
        <v>111</v>
      </c>
      <c r="C50" s="161">
        <v>114</v>
      </c>
    </row>
    <row r="51" spans="1:3" s="13" customFormat="1" ht="23.25" customHeight="1" x14ac:dyDescent="0.25">
      <c r="A51" s="6">
        <v>2009</v>
      </c>
      <c r="B51" s="161">
        <v>216</v>
      </c>
      <c r="C51" s="161">
        <v>79</v>
      </c>
    </row>
    <row r="52" spans="1:3" s="13" customFormat="1" ht="23.25" customHeight="1" x14ac:dyDescent="0.25">
      <c r="A52" s="6">
        <v>2010</v>
      </c>
      <c r="B52" s="161">
        <v>242</v>
      </c>
      <c r="C52" s="161">
        <v>450</v>
      </c>
    </row>
    <row r="53" spans="1:3" s="13" customFormat="1" ht="23.25" customHeight="1" x14ac:dyDescent="0.25">
      <c r="A53" s="6">
        <v>2011</v>
      </c>
      <c r="B53" s="161">
        <v>12</v>
      </c>
      <c r="C53" s="161">
        <v>722</v>
      </c>
    </row>
    <row r="54" spans="1:3" s="13" customFormat="1" ht="23.25" customHeight="1" x14ac:dyDescent="0.25">
      <c r="A54" s="6">
        <v>2012</v>
      </c>
      <c r="B54" s="161">
        <v>729</v>
      </c>
      <c r="C54" s="161">
        <v>139</v>
      </c>
    </row>
    <row r="55" spans="1:3" s="13" customFormat="1" ht="23.25" customHeight="1" x14ac:dyDescent="0.25">
      <c r="A55" s="6">
        <v>2013</v>
      </c>
      <c r="B55" s="161">
        <v>1433</v>
      </c>
      <c r="C55" s="161">
        <v>271</v>
      </c>
    </row>
    <row r="56" spans="1:3" s="13" customFormat="1" ht="23.25" customHeight="1" x14ac:dyDescent="0.25">
      <c r="A56" s="6">
        <v>2014</v>
      </c>
      <c r="B56" s="8">
        <v>547</v>
      </c>
      <c r="C56" s="8">
        <v>58</v>
      </c>
    </row>
    <row r="57" spans="1:3" s="13" customFormat="1" ht="23.25" customHeight="1" x14ac:dyDescent="0.25">
      <c r="A57" s="6">
        <v>2015</v>
      </c>
      <c r="B57" s="8">
        <v>2081</v>
      </c>
      <c r="C57" s="8">
        <v>18</v>
      </c>
    </row>
    <row r="58" spans="1:3" s="13" customFormat="1" ht="23.25" customHeight="1" x14ac:dyDescent="0.25">
      <c r="A58" s="6">
        <v>2016</v>
      </c>
      <c r="B58" s="8">
        <v>137</v>
      </c>
      <c r="C58" s="8">
        <v>42</v>
      </c>
    </row>
    <row r="59" spans="1:3" s="13" customFormat="1" ht="23.25" customHeight="1" x14ac:dyDescent="0.25">
      <c r="A59" s="6">
        <v>2017</v>
      </c>
      <c r="B59" s="8">
        <v>375</v>
      </c>
      <c r="C59" s="8">
        <v>51</v>
      </c>
    </row>
    <row r="60" spans="1:3" s="13" customFormat="1" ht="23.25" customHeight="1" x14ac:dyDescent="0.25">
      <c r="A60" s="6">
        <v>2018</v>
      </c>
      <c r="B60" s="8">
        <v>16</v>
      </c>
      <c r="C60" s="8">
        <v>136</v>
      </c>
    </row>
    <row r="61" spans="1:3" x14ac:dyDescent="0.25">
      <c r="A61" s="162" t="s">
        <v>233</v>
      </c>
    </row>
    <row r="62" spans="1:3" x14ac:dyDescent="0.25">
      <c r="A62" s="162" t="s">
        <v>236</v>
      </c>
    </row>
  </sheetData>
  <mergeCells count="2">
    <mergeCell ref="A1:C1"/>
    <mergeCell ref="A2:C2"/>
  </mergeCells>
  <pageMargins left="1.29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E25"/>
  <sheetViews>
    <sheetView view="pageBreakPreview" zoomScale="115" zoomScaleSheetLayoutView="115" workbookViewId="0">
      <selection sqref="A1:E1"/>
    </sheetView>
  </sheetViews>
  <sheetFormatPr defaultRowHeight="15" x14ac:dyDescent="0.25"/>
  <cols>
    <col min="1" max="1" width="12.140625" style="150" customWidth="1"/>
    <col min="2" max="2" width="17" style="150" customWidth="1"/>
    <col min="3" max="3" width="14.140625" style="1" customWidth="1"/>
    <col min="4" max="4" width="16.85546875" style="1" customWidth="1"/>
    <col min="5" max="5" width="22.140625" style="151" customWidth="1"/>
    <col min="6" max="16384" width="9.140625" style="1"/>
  </cols>
  <sheetData>
    <row r="1" spans="1:5" ht="20.25" customHeight="1" x14ac:dyDescent="0.25">
      <c r="A1" s="250" t="s">
        <v>224</v>
      </c>
      <c r="B1" s="250"/>
      <c r="C1" s="250"/>
      <c r="D1" s="250"/>
      <c r="E1" s="250"/>
    </row>
    <row r="2" spans="1:5" ht="18" customHeight="1" x14ac:dyDescent="0.25">
      <c r="A2" s="252" t="s">
        <v>310</v>
      </c>
      <c r="B2" s="252"/>
      <c r="C2" s="252"/>
      <c r="D2" s="252"/>
      <c r="E2" s="252"/>
    </row>
    <row r="3" spans="1:5" ht="18" customHeight="1" x14ac:dyDescent="0.25">
      <c r="A3" s="55"/>
      <c r="B3" s="55"/>
      <c r="C3" s="55"/>
      <c r="D3" s="55"/>
      <c r="E3" s="55"/>
    </row>
    <row r="4" spans="1:5" s="43" customFormat="1" ht="31.5" customHeight="1" x14ac:dyDescent="0.25">
      <c r="A4" s="137" t="s">
        <v>23</v>
      </c>
      <c r="B4" s="138" t="s">
        <v>342</v>
      </c>
      <c r="C4" s="138" t="s">
        <v>143</v>
      </c>
      <c r="D4" s="138" t="s">
        <v>142</v>
      </c>
      <c r="E4" s="139" t="s">
        <v>311</v>
      </c>
    </row>
    <row r="5" spans="1:5" ht="35.25" customHeight="1" x14ac:dyDescent="0.25">
      <c r="A5" s="140" t="s">
        <v>395</v>
      </c>
      <c r="B5" s="141" t="s">
        <v>398</v>
      </c>
      <c r="C5" s="141" t="s">
        <v>399</v>
      </c>
      <c r="D5" s="141" t="s">
        <v>400</v>
      </c>
      <c r="E5" s="142" t="s">
        <v>401</v>
      </c>
    </row>
    <row r="6" spans="1:5" s="36" customFormat="1" ht="24.75" customHeight="1" x14ac:dyDescent="0.25">
      <c r="A6" s="117" t="s">
        <v>141</v>
      </c>
      <c r="B6" s="143">
        <v>834</v>
      </c>
      <c r="C6" s="143">
        <v>21269</v>
      </c>
      <c r="D6" s="143">
        <v>346878</v>
      </c>
      <c r="E6" s="144">
        <v>18.72</v>
      </c>
    </row>
    <row r="7" spans="1:5" s="36" customFormat="1" ht="24.75" customHeight="1" x14ac:dyDescent="0.25">
      <c r="A7" s="24" t="s">
        <v>140</v>
      </c>
      <c r="B7" s="8">
        <v>898</v>
      </c>
      <c r="C7" s="8">
        <v>3729</v>
      </c>
      <c r="D7" s="8">
        <v>462700</v>
      </c>
      <c r="E7" s="145">
        <v>21</v>
      </c>
    </row>
    <row r="8" spans="1:5" s="36" customFormat="1" ht="24.75" customHeight="1" x14ac:dyDescent="0.25">
      <c r="A8" s="24" t="s">
        <v>139</v>
      </c>
      <c r="B8" s="8">
        <v>1992</v>
      </c>
      <c r="C8" s="8">
        <v>25393</v>
      </c>
      <c r="D8" s="8">
        <v>682209</v>
      </c>
      <c r="E8" s="145">
        <v>31.98</v>
      </c>
    </row>
    <row r="9" spans="1:5" s="36" customFormat="1" ht="24.75" customHeight="1" x14ac:dyDescent="0.25">
      <c r="A9" s="24" t="s">
        <v>138</v>
      </c>
      <c r="B9" s="8">
        <v>1995</v>
      </c>
      <c r="C9" s="8">
        <v>12389</v>
      </c>
      <c r="D9" s="8">
        <v>1603300</v>
      </c>
      <c r="E9" s="145">
        <v>32.53</v>
      </c>
    </row>
    <row r="10" spans="1:5" s="36" customFormat="1" ht="24.75" customHeight="1" x14ac:dyDescent="0.25">
      <c r="A10" s="24" t="s">
        <v>137</v>
      </c>
      <c r="B10" s="8">
        <v>2698</v>
      </c>
      <c r="C10" s="8">
        <v>110997</v>
      </c>
      <c r="D10" s="8">
        <v>2120012</v>
      </c>
      <c r="E10" s="145">
        <v>35.520000000000003</v>
      </c>
    </row>
    <row r="11" spans="1:5" s="36" customFormat="1" ht="24.75" customHeight="1" x14ac:dyDescent="0.25">
      <c r="A11" s="24" t="s">
        <v>136</v>
      </c>
      <c r="B11" s="8">
        <v>2402</v>
      </c>
      <c r="C11" s="8">
        <v>455619</v>
      </c>
      <c r="D11" s="8">
        <v>1934680</v>
      </c>
      <c r="E11" s="145">
        <v>70.87</v>
      </c>
    </row>
    <row r="12" spans="1:5" s="36" customFormat="1" ht="24.75" customHeight="1" x14ac:dyDescent="0.25">
      <c r="A12" s="24" t="s">
        <v>135</v>
      </c>
      <c r="B12" s="8">
        <v>3764</v>
      </c>
      <c r="C12" s="8">
        <v>119218</v>
      </c>
      <c r="D12" s="8">
        <v>3527041</v>
      </c>
      <c r="E12" s="145">
        <v>85.13</v>
      </c>
    </row>
    <row r="13" spans="1:5" s="36" customFormat="1" ht="24.75" customHeight="1" x14ac:dyDescent="0.25">
      <c r="A13" s="24" t="s">
        <v>134</v>
      </c>
      <c r="B13" s="8">
        <v>3405</v>
      </c>
      <c r="C13" s="8">
        <v>53833</v>
      </c>
      <c r="D13" s="8">
        <v>1646905</v>
      </c>
      <c r="E13" s="145">
        <v>35.56</v>
      </c>
    </row>
    <row r="14" spans="1:5" s="36" customFormat="1" ht="24.75" customHeight="1" x14ac:dyDescent="0.25">
      <c r="A14" s="24" t="s">
        <v>133</v>
      </c>
      <c r="B14" s="8">
        <v>1677</v>
      </c>
      <c r="C14" s="8">
        <v>128452</v>
      </c>
      <c r="D14" s="8">
        <v>1359726</v>
      </c>
      <c r="E14" s="145">
        <v>47.13</v>
      </c>
    </row>
    <row r="15" spans="1:5" s="36" customFormat="1" ht="24.75" customHeight="1" x14ac:dyDescent="0.25">
      <c r="A15" s="24" t="s">
        <v>132</v>
      </c>
      <c r="B15" s="8">
        <v>2310</v>
      </c>
      <c r="C15" s="8">
        <v>48778</v>
      </c>
      <c r="D15" s="8">
        <v>1338619</v>
      </c>
      <c r="E15" s="145">
        <v>46.25</v>
      </c>
    </row>
    <row r="16" spans="1:5" s="36" customFormat="1" ht="24.75" customHeight="1" x14ac:dyDescent="0.25">
      <c r="A16" s="6" t="s">
        <v>131</v>
      </c>
      <c r="B16" s="8">
        <v>1600</v>
      </c>
      <c r="C16" s="8">
        <v>9126</v>
      </c>
      <c r="D16" s="8">
        <v>876168</v>
      </c>
      <c r="E16" s="8">
        <v>18.87</v>
      </c>
    </row>
    <row r="17" spans="1:5" s="36" customFormat="1" ht="24.75" customHeight="1" x14ac:dyDescent="0.25">
      <c r="A17" s="6" t="s">
        <v>130</v>
      </c>
      <c r="B17" s="8">
        <v>946</v>
      </c>
      <c r="C17" s="8">
        <v>24293</v>
      </c>
      <c r="D17" s="8">
        <v>667319</v>
      </c>
      <c r="E17" s="8">
        <v>14.44</v>
      </c>
    </row>
    <row r="18" spans="1:5" s="36" customFormat="1" ht="24.75" customHeight="1" x14ac:dyDescent="0.25">
      <c r="A18" s="6" t="s">
        <v>128</v>
      </c>
      <c r="B18" s="8" t="s">
        <v>129</v>
      </c>
      <c r="C18" s="8">
        <v>102998</v>
      </c>
      <c r="D18" s="8">
        <v>1210227</v>
      </c>
      <c r="E18" s="8">
        <v>63.75</v>
      </c>
    </row>
    <row r="19" spans="1:5" s="36" customFormat="1" ht="24.75" customHeight="1" x14ac:dyDescent="0.25">
      <c r="A19" s="6" t="s">
        <v>127</v>
      </c>
      <c r="B19" s="8">
        <v>1674</v>
      </c>
      <c r="C19" s="8">
        <v>92180</v>
      </c>
      <c r="D19" s="8">
        <v>725390</v>
      </c>
      <c r="E19" s="8">
        <v>26.85</v>
      </c>
    </row>
    <row r="20" spans="1:5" s="36" customFormat="1" ht="24.75" customHeight="1" x14ac:dyDescent="0.25">
      <c r="A20" s="6" t="s">
        <v>126</v>
      </c>
      <c r="B20" s="8">
        <v>1460</v>
      </c>
      <c r="C20" s="8">
        <v>59057</v>
      </c>
      <c r="D20" s="8">
        <v>1313371</v>
      </c>
      <c r="E20" s="8">
        <v>31.09</v>
      </c>
    </row>
    <row r="21" spans="1:5" s="36" customFormat="1" ht="24.75" customHeight="1" x14ac:dyDescent="0.25">
      <c r="A21" s="6" t="s">
        <v>338</v>
      </c>
      <c r="B21" s="8">
        <v>1487</v>
      </c>
      <c r="C21" s="8">
        <v>41965</v>
      </c>
      <c r="D21" s="8">
        <v>546518</v>
      </c>
      <c r="E21" s="8">
        <v>25.49</v>
      </c>
    </row>
    <row r="22" spans="1:5" s="36" customFormat="1" ht="24.75" customHeight="1" x14ac:dyDescent="0.25">
      <c r="A22" s="6" t="s">
        <v>293</v>
      </c>
      <c r="B22" s="8">
        <v>2057</v>
      </c>
      <c r="C22" s="8">
        <v>46488</v>
      </c>
      <c r="D22" s="8">
        <v>915878</v>
      </c>
      <c r="E22" s="8">
        <v>47.44</v>
      </c>
    </row>
    <row r="23" spans="1:5" s="36" customFormat="1" ht="18.75" customHeight="1" x14ac:dyDescent="0.25">
      <c r="A23" s="251" t="s">
        <v>292</v>
      </c>
      <c r="B23" s="251"/>
      <c r="C23" s="251"/>
      <c r="D23" s="251"/>
      <c r="E23" s="251"/>
    </row>
    <row r="24" spans="1:5" s="36" customFormat="1" ht="15.75" customHeight="1" x14ac:dyDescent="0.25">
      <c r="A24" s="253" t="s">
        <v>294</v>
      </c>
      <c r="B24" s="254"/>
      <c r="C24" s="254"/>
      <c r="D24" s="254"/>
      <c r="E24" s="254"/>
    </row>
    <row r="25" spans="1:5" s="43" customFormat="1" ht="18.75" customHeight="1" x14ac:dyDescent="0.25">
      <c r="A25" s="146" t="s">
        <v>340</v>
      </c>
      <c r="B25" s="147"/>
      <c r="C25" s="148"/>
      <c r="D25" s="148"/>
      <c r="E25" s="149"/>
    </row>
  </sheetData>
  <mergeCells count="4">
    <mergeCell ref="A1:E1"/>
    <mergeCell ref="A23:E23"/>
    <mergeCell ref="A2:E2"/>
    <mergeCell ref="A24:E24"/>
  </mergeCells>
  <pageMargins left="0.7" right="0.7" top="0.75" bottom="0.75" header="0.3" footer="0.3"/>
  <pageSetup scale="10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K40"/>
  <sheetViews>
    <sheetView view="pageBreakPreview" zoomScale="85" zoomScaleNormal="70" zoomScaleSheetLayoutView="85" workbookViewId="0">
      <selection activeCell="D7" sqref="D7"/>
    </sheetView>
  </sheetViews>
  <sheetFormatPr defaultRowHeight="15" x14ac:dyDescent="0.25"/>
  <cols>
    <col min="1" max="1" width="7.140625" style="1" customWidth="1"/>
    <col min="2" max="2" width="21.28515625" style="1" customWidth="1"/>
    <col min="3" max="3" width="9.5703125" style="1" customWidth="1"/>
    <col min="4" max="4" width="9.42578125" style="1" customWidth="1"/>
    <col min="5" max="5" width="12.28515625" style="1" customWidth="1"/>
    <col min="6" max="6" width="11.42578125" style="1" customWidth="1"/>
    <col min="7" max="7" width="9.140625" style="1"/>
    <col min="8" max="8" width="9" style="1" customWidth="1"/>
    <col min="9" max="9" width="10.28515625" style="1" customWidth="1"/>
    <col min="10" max="10" width="10.5703125" style="1" customWidth="1"/>
    <col min="11" max="11" width="20.28515625" style="1" customWidth="1"/>
    <col min="12" max="16384" width="9.140625" style="1"/>
  </cols>
  <sheetData>
    <row r="1" spans="1:11" ht="23.25" customHeight="1" x14ac:dyDescent="0.25">
      <c r="A1" s="265" t="s">
        <v>225</v>
      </c>
      <c r="B1" s="265"/>
      <c r="C1" s="265"/>
      <c r="D1" s="265"/>
      <c r="E1" s="265"/>
      <c r="F1" s="265"/>
      <c r="G1" s="265"/>
      <c r="H1" s="265"/>
      <c r="I1" s="265"/>
      <c r="J1" s="265"/>
      <c r="K1" s="265"/>
    </row>
    <row r="2" spans="1:11" ht="23.25" customHeight="1" x14ac:dyDescent="0.25">
      <c r="A2" s="265" t="s">
        <v>312</v>
      </c>
      <c r="B2" s="265"/>
      <c r="C2" s="265"/>
      <c r="D2" s="265"/>
      <c r="E2" s="265"/>
      <c r="F2" s="265"/>
      <c r="G2" s="265"/>
      <c r="H2" s="265"/>
      <c r="I2" s="265"/>
      <c r="J2" s="265"/>
      <c r="K2" s="265"/>
    </row>
    <row r="3" spans="1:11" ht="12.75" customHeight="1" x14ac:dyDescent="0.25">
      <c r="A3" s="103"/>
      <c r="B3" s="103"/>
      <c r="C3" s="104"/>
      <c r="D3" s="104"/>
      <c r="E3" s="104"/>
      <c r="F3" s="104"/>
      <c r="G3" s="104"/>
      <c r="H3" s="104"/>
      <c r="I3" s="104"/>
      <c r="J3" s="104"/>
      <c r="K3" s="103"/>
    </row>
    <row r="4" spans="1:11" x14ac:dyDescent="0.25">
      <c r="A4" s="255" t="s">
        <v>313</v>
      </c>
      <c r="B4" s="257" t="s">
        <v>162</v>
      </c>
      <c r="C4" s="259" t="s">
        <v>289</v>
      </c>
      <c r="D4" s="260"/>
      <c r="E4" s="260"/>
      <c r="F4" s="261"/>
      <c r="G4" s="262" t="s">
        <v>290</v>
      </c>
      <c r="H4" s="263"/>
      <c r="I4" s="263"/>
      <c r="J4" s="264"/>
      <c r="K4" s="105"/>
    </row>
    <row r="5" spans="1:11" ht="75" x14ac:dyDescent="0.25">
      <c r="A5" s="256"/>
      <c r="B5" s="258"/>
      <c r="C5" s="106" t="s">
        <v>161</v>
      </c>
      <c r="D5" s="107" t="s">
        <v>160</v>
      </c>
      <c r="E5" s="106" t="s">
        <v>159</v>
      </c>
      <c r="F5" s="107" t="s">
        <v>158</v>
      </c>
      <c r="G5" s="106" t="s">
        <v>161</v>
      </c>
      <c r="H5" s="107" t="s">
        <v>160</v>
      </c>
      <c r="I5" s="106" t="s">
        <v>159</v>
      </c>
      <c r="J5" s="107" t="s">
        <v>158</v>
      </c>
      <c r="K5" s="266" t="s">
        <v>296</v>
      </c>
    </row>
    <row r="6" spans="1:11" ht="15" hidden="1" customHeight="1" x14ac:dyDescent="0.25">
      <c r="A6" s="108">
        <v>1</v>
      </c>
      <c r="B6" s="109">
        <v>2</v>
      </c>
      <c r="C6" s="106">
        <v>3</v>
      </c>
      <c r="D6" s="110">
        <v>4</v>
      </c>
      <c r="E6" s="106">
        <v>5</v>
      </c>
      <c r="F6" s="110">
        <v>6</v>
      </c>
      <c r="G6" s="111">
        <v>7</v>
      </c>
      <c r="H6" s="108">
        <v>8</v>
      </c>
      <c r="I6" s="111">
        <v>9</v>
      </c>
      <c r="J6" s="108">
        <v>10</v>
      </c>
      <c r="K6" s="266"/>
    </row>
    <row r="7" spans="1:11" ht="77.25" customHeight="1" x14ac:dyDescent="0.25">
      <c r="A7" s="112"/>
      <c r="B7" s="113"/>
      <c r="C7" s="114" t="s">
        <v>402</v>
      </c>
      <c r="D7" s="115" t="s">
        <v>403</v>
      </c>
      <c r="E7" s="114" t="s">
        <v>404</v>
      </c>
      <c r="F7" s="115" t="s">
        <v>405</v>
      </c>
      <c r="G7" s="114" t="s">
        <v>402</v>
      </c>
      <c r="H7" s="115" t="s">
        <v>403</v>
      </c>
      <c r="I7" s="114" t="s">
        <v>404</v>
      </c>
      <c r="J7" s="115" t="s">
        <v>405</v>
      </c>
      <c r="K7" s="267"/>
    </row>
    <row r="8" spans="1:11" s="36" customFormat="1" ht="24" customHeight="1" x14ac:dyDescent="0.25">
      <c r="A8" s="116">
        <v>1</v>
      </c>
      <c r="B8" s="117" t="s">
        <v>12</v>
      </c>
      <c r="C8" s="117">
        <v>19</v>
      </c>
      <c r="D8" s="118" t="s">
        <v>4</v>
      </c>
      <c r="E8" s="118">
        <v>3351</v>
      </c>
      <c r="F8" s="119">
        <v>0.46</v>
      </c>
      <c r="G8" s="117">
        <v>31</v>
      </c>
      <c r="H8" s="117">
        <v>55</v>
      </c>
      <c r="I8" s="117">
        <v>6557</v>
      </c>
      <c r="J8" s="117">
        <v>0.45</v>
      </c>
      <c r="K8" s="24" t="s">
        <v>343</v>
      </c>
    </row>
    <row r="9" spans="1:11" s="36" customFormat="1" ht="24" customHeight="1" x14ac:dyDescent="0.25">
      <c r="A9" s="56">
        <v>2</v>
      </c>
      <c r="B9" s="24" t="s">
        <v>157</v>
      </c>
      <c r="C9" s="24">
        <v>41</v>
      </c>
      <c r="D9" s="120">
        <v>15671</v>
      </c>
      <c r="E9" s="120">
        <v>354</v>
      </c>
      <c r="F9" s="121">
        <v>0.02</v>
      </c>
      <c r="G9" s="24">
        <v>48</v>
      </c>
      <c r="H9" s="24">
        <v>3564</v>
      </c>
      <c r="I9" s="24">
        <v>1379</v>
      </c>
      <c r="J9" s="24">
        <v>0.08</v>
      </c>
      <c r="K9" s="24" t="s">
        <v>406</v>
      </c>
    </row>
    <row r="10" spans="1:11" s="36" customFormat="1" ht="24" customHeight="1" x14ac:dyDescent="0.25">
      <c r="A10" s="56">
        <v>3</v>
      </c>
      <c r="B10" s="24" t="s">
        <v>13</v>
      </c>
      <c r="C10" s="24">
        <v>44</v>
      </c>
      <c r="D10" s="120">
        <v>3191</v>
      </c>
      <c r="E10" s="120">
        <v>66887</v>
      </c>
      <c r="F10" s="121">
        <v>2.35</v>
      </c>
      <c r="G10" s="24">
        <v>160</v>
      </c>
      <c r="H10" s="24">
        <v>2763</v>
      </c>
      <c r="I10" s="24">
        <v>111070</v>
      </c>
      <c r="J10" s="24">
        <v>2.8</v>
      </c>
      <c r="K10" s="24" t="s">
        <v>344</v>
      </c>
    </row>
    <row r="11" spans="1:11" s="36" customFormat="1" ht="24" customHeight="1" x14ac:dyDescent="0.25">
      <c r="A11" s="56">
        <v>4</v>
      </c>
      <c r="B11" s="24" t="s">
        <v>2</v>
      </c>
      <c r="C11" s="24">
        <v>243</v>
      </c>
      <c r="D11" s="120">
        <v>5383</v>
      </c>
      <c r="E11" s="120">
        <v>129922</v>
      </c>
      <c r="F11" s="121">
        <v>3.72</v>
      </c>
      <c r="G11" s="24">
        <v>514</v>
      </c>
      <c r="H11" s="24">
        <v>275</v>
      </c>
      <c r="I11" s="24">
        <v>118410</v>
      </c>
      <c r="J11" s="24">
        <v>8.1</v>
      </c>
      <c r="K11" s="24" t="s">
        <v>345</v>
      </c>
    </row>
    <row r="12" spans="1:11" s="36" customFormat="1" ht="24" customHeight="1" x14ac:dyDescent="0.25">
      <c r="A12" s="56">
        <v>5</v>
      </c>
      <c r="B12" s="24" t="s">
        <v>156</v>
      </c>
      <c r="C12" s="24">
        <v>9</v>
      </c>
      <c r="D12" s="120">
        <v>15</v>
      </c>
      <c r="E12" s="120">
        <v>694</v>
      </c>
      <c r="F12" s="121">
        <v>2.98</v>
      </c>
      <c r="G12" s="24">
        <v>52</v>
      </c>
      <c r="H12" s="24">
        <v>102</v>
      </c>
      <c r="I12" s="24">
        <v>909</v>
      </c>
      <c r="J12" s="24">
        <v>0</v>
      </c>
      <c r="K12" s="24" t="s">
        <v>407</v>
      </c>
    </row>
    <row r="13" spans="1:11" s="36" customFormat="1" ht="24" customHeight="1" x14ac:dyDescent="0.25">
      <c r="A13" s="56">
        <v>6</v>
      </c>
      <c r="B13" s="24" t="s">
        <v>155</v>
      </c>
      <c r="C13" s="24" t="s">
        <v>4</v>
      </c>
      <c r="D13" s="120" t="s">
        <v>4</v>
      </c>
      <c r="E13" s="120">
        <v>119</v>
      </c>
      <c r="F13" s="121" t="s">
        <v>4</v>
      </c>
      <c r="G13" s="24">
        <v>1</v>
      </c>
      <c r="H13" s="24">
        <v>0</v>
      </c>
      <c r="I13" s="24">
        <v>61</v>
      </c>
      <c r="J13" s="24">
        <v>0</v>
      </c>
      <c r="K13" s="24" t="s">
        <v>408</v>
      </c>
    </row>
    <row r="14" spans="1:11" s="36" customFormat="1" ht="24" customHeight="1" x14ac:dyDescent="0.25">
      <c r="A14" s="56">
        <v>7</v>
      </c>
      <c r="B14" s="24" t="s">
        <v>96</v>
      </c>
      <c r="C14" s="24">
        <v>85</v>
      </c>
      <c r="D14" s="120">
        <v>252</v>
      </c>
      <c r="E14" s="120">
        <v>128</v>
      </c>
      <c r="F14" s="121" t="s">
        <v>4</v>
      </c>
      <c r="G14" s="24">
        <v>229</v>
      </c>
      <c r="H14" s="24">
        <v>16381</v>
      </c>
      <c r="I14" s="24">
        <v>42834</v>
      </c>
      <c r="J14" s="24">
        <v>11.12</v>
      </c>
      <c r="K14" s="24" t="s">
        <v>347</v>
      </c>
    </row>
    <row r="15" spans="1:11" s="36" customFormat="1" ht="24" customHeight="1" x14ac:dyDescent="0.25">
      <c r="A15" s="56">
        <v>8</v>
      </c>
      <c r="B15" s="24" t="s">
        <v>154</v>
      </c>
      <c r="C15" s="24">
        <v>3</v>
      </c>
      <c r="D15" s="120" t="s">
        <v>4</v>
      </c>
      <c r="E15" s="120">
        <v>8</v>
      </c>
      <c r="F15" s="121" t="s">
        <v>4</v>
      </c>
      <c r="G15" s="24" t="s">
        <v>4</v>
      </c>
      <c r="H15" s="24" t="s">
        <v>4</v>
      </c>
      <c r="I15" s="24" t="s">
        <v>4</v>
      </c>
      <c r="J15" s="24" t="s">
        <v>4</v>
      </c>
      <c r="K15" s="24" t="s">
        <v>348</v>
      </c>
    </row>
    <row r="16" spans="1:11" s="36" customFormat="1" ht="24" customHeight="1" x14ac:dyDescent="0.25">
      <c r="A16" s="56">
        <v>9</v>
      </c>
      <c r="B16" s="24" t="s">
        <v>7</v>
      </c>
      <c r="C16" s="24">
        <v>40</v>
      </c>
      <c r="D16" s="120">
        <v>136</v>
      </c>
      <c r="E16" s="120">
        <v>2283</v>
      </c>
      <c r="F16" s="121">
        <v>0.2</v>
      </c>
      <c r="G16" s="24">
        <v>75</v>
      </c>
      <c r="H16" s="24">
        <v>199</v>
      </c>
      <c r="I16" s="24">
        <v>2195</v>
      </c>
      <c r="J16" s="24">
        <v>0.8</v>
      </c>
      <c r="K16" s="24" t="s">
        <v>349</v>
      </c>
    </row>
    <row r="17" spans="1:11" s="36" customFormat="1" ht="24" customHeight="1" x14ac:dyDescent="0.25">
      <c r="A17" s="56">
        <v>10</v>
      </c>
      <c r="B17" s="24" t="s">
        <v>8</v>
      </c>
      <c r="C17" s="24">
        <v>3</v>
      </c>
      <c r="D17" s="120" t="s">
        <v>4</v>
      </c>
      <c r="E17" s="120" t="s">
        <v>4</v>
      </c>
      <c r="F17" s="122" t="s">
        <v>4</v>
      </c>
      <c r="G17" s="24">
        <v>7</v>
      </c>
      <c r="H17" s="24">
        <v>4</v>
      </c>
      <c r="I17" s="24">
        <v>90</v>
      </c>
      <c r="J17" s="24" t="s">
        <v>4</v>
      </c>
      <c r="K17" s="24" t="s">
        <v>350</v>
      </c>
    </row>
    <row r="18" spans="1:11" s="36" customFormat="1" ht="24" customHeight="1" x14ac:dyDescent="0.25">
      <c r="A18" s="56">
        <v>11</v>
      </c>
      <c r="B18" s="24" t="s">
        <v>16</v>
      </c>
      <c r="C18" s="24">
        <v>8</v>
      </c>
      <c r="D18" s="120" t="s">
        <v>4</v>
      </c>
      <c r="E18" s="120">
        <v>1483</v>
      </c>
      <c r="F18" s="122" t="s">
        <v>4</v>
      </c>
      <c r="G18" s="24">
        <v>12</v>
      </c>
      <c r="H18" s="24">
        <v>3</v>
      </c>
      <c r="I18" s="24">
        <v>2668</v>
      </c>
      <c r="J18" s="24" t="s">
        <v>4</v>
      </c>
      <c r="K18" s="24" t="s">
        <v>351</v>
      </c>
    </row>
    <row r="19" spans="1:11" s="36" customFormat="1" ht="24" customHeight="1" x14ac:dyDescent="0.25">
      <c r="A19" s="56">
        <v>12</v>
      </c>
      <c r="B19" s="24" t="s">
        <v>15</v>
      </c>
      <c r="C19" s="24">
        <v>48</v>
      </c>
      <c r="D19" s="120">
        <v>183</v>
      </c>
      <c r="E19" s="120">
        <v>23654</v>
      </c>
      <c r="F19" s="121">
        <v>3.78</v>
      </c>
      <c r="G19" s="24">
        <v>70</v>
      </c>
      <c r="H19" s="24">
        <v>745</v>
      </c>
      <c r="I19" s="24">
        <v>1533</v>
      </c>
      <c r="J19" s="24" t="s">
        <v>4</v>
      </c>
      <c r="K19" s="24" t="s">
        <v>352</v>
      </c>
    </row>
    <row r="20" spans="1:11" s="36" customFormat="1" ht="24" customHeight="1" x14ac:dyDescent="0.25">
      <c r="A20" s="56">
        <v>13</v>
      </c>
      <c r="B20" s="24" t="s">
        <v>153</v>
      </c>
      <c r="C20" s="24">
        <v>48</v>
      </c>
      <c r="D20" s="120">
        <v>56</v>
      </c>
      <c r="E20" s="120">
        <v>5770</v>
      </c>
      <c r="F20" s="122">
        <v>1.7000000000000001E-2</v>
      </c>
      <c r="G20" s="24">
        <v>130</v>
      </c>
      <c r="H20" s="24">
        <v>77</v>
      </c>
      <c r="I20" s="24">
        <v>5880</v>
      </c>
      <c r="J20" s="24" t="s">
        <v>4</v>
      </c>
      <c r="K20" s="24" t="s">
        <v>353</v>
      </c>
    </row>
    <row r="21" spans="1:11" s="36" customFormat="1" ht="24" customHeight="1" x14ac:dyDescent="0.25">
      <c r="A21" s="56">
        <v>14</v>
      </c>
      <c r="B21" s="24" t="s">
        <v>10</v>
      </c>
      <c r="C21" s="24">
        <v>184</v>
      </c>
      <c r="D21" s="120">
        <v>400</v>
      </c>
      <c r="E21" s="120">
        <v>80000</v>
      </c>
      <c r="F21" s="121" t="s">
        <v>4</v>
      </c>
      <c r="G21" s="24" t="s">
        <v>4</v>
      </c>
      <c r="H21" s="24" t="s">
        <v>4</v>
      </c>
      <c r="I21" s="24" t="s">
        <v>4</v>
      </c>
      <c r="J21" s="24" t="s">
        <v>4</v>
      </c>
      <c r="K21" s="24" t="s">
        <v>354</v>
      </c>
    </row>
    <row r="22" spans="1:11" s="36" customFormat="1" ht="24" customHeight="1" x14ac:dyDescent="0.25">
      <c r="A22" s="56">
        <v>15</v>
      </c>
      <c r="B22" s="24" t="s">
        <v>9</v>
      </c>
      <c r="C22" s="24">
        <v>145</v>
      </c>
      <c r="D22" s="120">
        <v>1035</v>
      </c>
      <c r="E22" s="120">
        <v>8164</v>
      </c>
      <c r="F22" s="121">
        <v>0.15</v>
      </c>
      <c r="G22" s="24">
        <v>134</v>
      </c>
      <c r="H22" s="24">
        <v>164</v>
      </c>
      <c r="I22" s="24" t="s">
        <v>4</v>
      </c>
      <c r="J22" s="24" t="s">
        <v>4</v>
      </c>
      <c r="K22" s="24" t="s">
        <v>369</v>
      </c>
    </row>
    <row r="23" spans="1:11" s="36" customFormat="1" ht="24" customHeight="1" x14ac:dyDescent="0.25">
      <c r="A23" s="56">
        <v>16</v>
      </c>
      <c r="B23" s="24" t="s">
        <v>152</v>
      </c>
      <c r="C23" s="24" t="s">
        <v>4</v>
      </c>
      <c r="D23" s="120" t="s">
        <v>4</v>
      </c>
      <c r="E23" s="120">
        <v>49436</v>
      </c>
      <c r="F23" s="122">
        <v>1.7999999999999999E-2</v>
      </c>
      <c r="G23" s="24">
        <v>16</v>
      </c>
      <c r="H23" s="24">
        <v>2902</v>
      </c>
      <c r="I23" s="24">
        <v>17821</v>
      </c>
      <c r="J23" s="24">
        <v>0.55000000000000004</v>
      </c>
      <c r="K23" s="24" t="s">
        <v>356</v>
      </c>
    </row>
    <row r="24" spans="1:11" s="36" customFormat="1" ht="24" customHeight="1" x14ac:dyDescent="0.25">
      <c r="A24" s="56">
        <v>17</v>
      </c>
      <c r="B24" s="24" t="s">
        <v>151</v>
      </c>
      <c r="C24" s="24">
        <v>4</v>
      </c>
      <c r="D24" s="120" t="s">
        <v>4</v>
      </c>
      <c r="E24" s="120" t="s">
        <v>4</v>
      </c>
      <c r="F24" s="121" t="s">
        <v>4</v>
      </c>
      <c r="G24" s="24">
        <v>11</v>
      </c>
      <c r="H24" s="24" t="s">
        <v>4</v>
      </c>
      <c r="I24" s="24">
        <v>163</v>
      </c>
      <c r="J24" s="24" t="s">
        <v>4</v>
      </c>
      <c r="K24" s="24" t="s">
        <v>409</v>
      </c>
    </row>
    <row r="25" spans="1:11" s="36" customFormat="1" ht="24" customHeight="1" x14ac:dyDescent="0.25">
      <c r="A25" s="56">
        <v>18</v>
      </c>
      <c r="B25" s="24" t="s">
        <v>163</v>
      </c>
      <c r="C25" s="24" t="s">
        <v>4</v>
      </c>
      <c r="D25" s="120" t="s">
        <v>4</v>
      </c>
      <c r="E25" s="120" t="s">
        <v>4</v>
      </c>
      <c r="F25" s="121" t="s">
        <v>4</v>
      </c>
      <c r="G25" s="24">
        <v>13</v>
      </c>
      <c r="H25" s="24">
        <v>14</v>
      </c>
      <c r="I25" s="24">
        <v>3452</v>
      </c>
      <c r="J25" s="24">
        <v>0.09</v>
      </c>
      <c r="K25" s="24" t="s">
        <v>370</v>
      </c>
    </row>
    <row r="26" spans="1:11" s="36" customFormat="1" ht="24" customHeight="1" x14ac:dyDescent="0.25">
      <c r="A26" s="56">
        <v>19</v>
      </c>
      <c r="B26" s="24" t="s">
        <v>150</v>
      </c>
      <c r="C26" s="24" t="s">
        <v>4</v>
      </c>
      <c r="D26" s="120">
        <v>1200</v>
      </c>
      <c r="E26" s="120">
        <v>3537</v>
      </c>
      <c r="F26" s="121" t="s">
        <v>4</v>
      </c>
      <c r="G26" s="24">
        <v>22</v>
      </c>
      <c r="H26" s="24">
        <v>665</v>
      </c>
      <c r="I26" s="24">
        <v>7700</v>
      </c>
      <c r="J26" s="24">
        <v>0.05</v>
      </c>
      <c r="K26" s="24" t="s">
        <v>357</v>
      </c>
    </row>
    <row r="27" spans="1:11" s="36" customFormat="1" ht="24" customHeight="1" x14ac:dyDescent="0.25">
      <c r="A27" s="56">
        <v>20</v>
      </c>
      <c r="B27" s="24" t="s">
        <v>11</v>
      </c>
      <c r="C27" s="24">
        <v>3</v>
      </c>
      <c r="D27" s="120" t="s">
        <v>4</v>
      </c>
      <c r="E27" s="120" t="s">
        <v>4</v>
      </c>
      <c r="F27" s="121" t="s">
        <v>4</v>
      </c>
      <c r="G27" s="24">
        <v>8</v>
      </c>
      <c r="H27" s="24">
        <v>399</v>
      </c>
      <c r="I27" s="24">
        <v>562</v>
      </c>
      <c r="J27" s="24">
        <v>0.42</v>
      </c>
      <c r="K27" s="24" t="s">
        <v>358</v>
      </c>
    </row>
    <row r="28" spans="1:11" s="36" customFormat="1" ht="24" customHeight="1" x14ac:dyDescent="0.25">
      <c r="A28" s="56">
        <v>21</v>
      </c>
      <c r="B28" s="24" t="s">
        <v>6</v>
      </c>
      <c r="C28" s="24">
        <v>12</v>
      </c>
      <c r="D28" s="120" t="s">
        <v>4</v>
      </c>
      <c r="E28" s="120">
        <v>98</v>
      </c>
      <c r="F28" s="122">
        <v>5.0000000000000001E-3</v>
      </c>
      <c r="G28" s="24">
        <v>4</v>
      </c>
      <c r="H28" s="24">
        <v>6</v>
      </c>
      <c r="I28" s="24">
        <v>34</v>
      </c>
      <c r="J28" s="24" t="s">
        <v>4</v>
      </c>
      <c r="K28" s="24" t="s">
        <v>359</v>
      </c>
    </row>
    <row r="29" spans="1:11" s="36" customFormat="1" ht="19.5" customHeight="1" x14ac:dyDescent="0.25">
      <c r="A29" s="56">
        <v>22</v>
      </c>
      <c r="B29" s="123" t="s">
        <v>5</v>
      </c>
      <c r="C29" s="24">
        <v>82</v>
      </c>
      <c r="D29" s="120">
        <v>635</v>
      </c>
      <c r="E29" s="120">
        <v>15010</v>
      </c>
      <c r="F29" s="121" t="s">
        <v>4</v>
      </c>
      <c r="G29" s="24">
        <v>80</v>
      </c>
      <c r="H29" s="24">
        <v>5711</v>
      </c>
      <c r="I29" s="24">
        <v>54776</v>
      </c>
      <c r="J29" s="24">
        <v>8.34</v>
      </c>
      <c r="K29" s="123" t="s">
        <v>360</v>
      </c>
    </row>
    <row r="30" spans="1:11" s="36" customFormat="1" ht="18.75" customHeight="1" x14ac:dyDescent="0.25">
      <c r="A30" s="56">
        <v>23</v>
      </c>
      <c r="B30" s="24" t="s">
        <v>149</v>
      </c>
      <c r="C30" s="24">
        <v>13</v>
      </c>
      <c r="D30" s="120">
        <v>2090</v>
      </c>
      <c r="E30" s="120">
        <v>361</v>
      </c>
      <c r="F30" s="122">
        <v>1.7999999999999999E-2</v>
      </c>
      <c r="G30" s="24">
        <v>11</v>
      </c>
      <c r="H30" s="24">
        <v>80</v>
      </c>
      <c r="I30" s="24">
        <v>810</v>
      </c>
      <c r="J30" s="24">
        <v>0.01</v>
      </c>
      <c r="K30" s="24" t="s">
        <v>410</v>
      </c>
    </row>
    <row r="31" spans="1:11" s="36" customFormat="1" ht="21.75" customHeight="1" x14ac:dyDescent="0.25">
      <c r="A31" s="56">
        <v>24</v>
      </c>
      <c r="B31" s="24" t="s">
        <v>14</v>
      </c>
      <c r="C31" s="24">
        <v>6</v>
      </c>
      <c r="D31" s="120" t="s">
        <v>4</v>
      </c>
      <c r="E31" s="120" t="s">
        <v>4</v>
      </c>
      <c r="F31" s="121" t="s">
        <v>4</v>
      </c>
      <c r="G31" s="24">
        <v>48</v>
      </c>
      <c r="H31" s="24">
        <v>8671</v>
      </c>
      <c r="I31" s="24">
        <v>13465</v>
      </c>
      <c r="J31" s="24">
        <v>7.0000000000000007E-2</v>
      </c>
      <c r="K31" s="24" t="s">
        <v>361</v>
      </c>
    </row>
    <row r="32" spans="1:11" s="36" customFormat="1" ht="20.25" customHeight="1" x14ac:dyDescent="0.25">
      <c r="A32" s="56">
        <v>25</v>
      </c>
      <c r="B32" s="24" t="s">
        <v>148</v>
      </c>
      <c r="C32" s="24">
        <v>46</v>
      </c>
      <c r="D32" s="120">
        <v>6535</v>
      </c>
      <c r="E32" s="120">
        <v>19435</v>
      </c>
      <c r="F32" s="121">
        <v>1.23</v>
      </c>
      <c r="G32" s="24" t="s">
        <v>4</v>
      </c>
      <c r="H32" s="24" t="s">
        <v>4</v>
      </c>
      <c r="I32" s="24" t="s">
        <v>4</v>
      </c>
      <c r="J32" s="24" t="s">
        <v>4</v>
      </c>
      <c r="K32" s="24" t="s">
        <v>362</v>
      </c>
    </row>
    <row r="33" spans="1:11" s="36" customFormat="1" ht="22.5" customHeight="1" x14ac:dyDescent="0.25">
      <c r="A33" s="56">
        <v>26</v>
      </c>
      <c r="B33" s="24" t="s">
        <v>147</v>
      </c>
      <c r="C33" s="24">
        <v>5</v>
      </c>
      <c r="D33" s="120">
        <v>1</v>
      </c>
      <c r="E33" s="120">
        <v>937</v>
      </c>
      <c r="F33" s="122" t="s">
        <v>4</v>
      </c>
      <c r="G33" s="24">
        <v>17</v>
      </c>
      <c r="H33" s="24">
        <v>13</v>
      </c>
      <c r="I33" s="24">
        <v>3222</v>
      </c>
      <c r="J33" s="24" t="s">
        <v>4</v>
      </c>
      <c r="K33" s="24" t="s">
        <v>411</v>
      </c>
    </row>
    <row r="34" spans="1:11" s="36" customFormat="1" ht="22.5" customHeight="1" x14ac:dyDescent="0.25">
      <c r="A34" s="56">
        <v>27</v>
      </c>
      <c r="B34" s="24" t="s">
        <v>3</v>
      </c>
      <c r="C34" s="24">
        <v>82</v>
      </c>
      <c r="D34" s="120">
        <v>287</v>
      </c>
      <c r="E34" s="120">
        <v>46793</v>
      </c>
      <c r="F34" s="121">
        <v>5.97</v>
      </c>
      <c r="G34" s="24">
        <v>110</v>
      </c>
      <c r="H34" s="24">
        <v>101</v>
      </c>
      <c r="I34" s="24">
        <v>21545</v>
      </c>
      <c r="J34" s="24">
        <v>3.96</v>
      </c>
      <c r="K34" s="24" t="s">
        <v>363</v>
      </c>
    </row>
    <row r="35" spans="1:11" s="36" customFormat="1" ht="21" customHeight="1" x14ac:dyDescent="0.25">
      <c r="A35" s="56">
        <v>28</v>
      </c>
      <c r="B35" s="24" t="s">
        <v>146</v>
      </c>
      <c r="C35" s="24">
        <v>114</v>
      </c>
      <c r="D35" s="120">
        <v>1575</v>
      </c>
      <c r="E35" s="120">
        <v>3324</v>
      </c>
      <c r="F35" s="121">
        <v>0.1</v>
      </c>
      <c r="G35" s="24">
        <v>57</v>
      </c>
      <c r="H35" s="24">
        <v>737</v>
      </c>
      <c r="I35" s="24">
        <v>1380</v>
      </c>
      <c r="J35" s="24" t="s">
        <v>4</v>
      </c>
      <c r="K35" s="24" t="s">
        <v>364</v>
      </c>
    </row>
    <row r="36" spans="1:11" s="36" customFormat="1" ht="22.5" customHeight="1" x14ac:dyDescent="0.25">
      <c r="A36" s="56">
        <v>29</v>
      </c>
      <c r="B36" s="24" t="s">
        <v>1</v>
      </c>
      <c r="C36" s="24">
        <v>200</v>
      </c>
      <c r="D36" s="120">
        <v>3320</v>
      </c>
      <c r="E36" s="120">
        <v>84765</v>
      </c>
      <c r="F36" s="121">
        <v>4.4800000000000004</v>
      </c>
      <c r="G36" s="24">
        <v>197</v>
      </c>
      <c r="H36" s="24">
        <v>2857</v>
      </c>
      <c r="I36" s="24">
        <v>497362</v>
      </c>
      <c r="J36" s="24">
        <v>10.6</v>
      </c>
      <c r="K36" s="24" t="s">
        <v>365</v>
      </c>
    </row>
    <row r="37" spans="1:11" s="36" customFormat="1" ht="21" customHeight="1" x14ac:dyDescent="0.25">
      <c r="A37" s="56">
        <v>30</v>
      </c>
      <c r="B37" s="24" t="s">
        <v>145</v>
      </c>
      <c r="C37" s="24" t="s">
        <v>4</v>
      </c>
      <c r="D37" s="120" t="s">
        <v>4</v>
      </c>
      <c r="E37" s="120">
        <v>5</v>
      </c>
      <c r="F37" s="121" t="s">
        <v>4</v>
      </c>
      <c r="G37" s="24" t="s">
        <v>4</v>
      </c>
      <c r="H37" s="24" t="s">
        <v>4</v>
      </c>
      <c r="I37" s="24" t="s">
        <v>4</v>
      </c>
      <c r="J37" s="24" t="s">
        <v>4</v>
      </c>
      <c r="K37" s="24" t="s">
        <v>366</v>
      </c>
    </row>
    <row r="38" spans="1:11" s="36" customFormat="1" ht="18.75" customHeight="1" x14ac:dyDescent="0.25">
      <c r="A38" s="124"/>
      <c r="B38" s="124" t="s">
        <v>144</v>
      </c>
      <c r="C38" s="125">
        <f>SUM(C8:C37)</f>
        <v>1487</v>
      </c>
      <c r="D38" s="125">
        <f>SUM(D8:D37)</f>
        <v>41965</v>
      </c>
      <c r="E38" s="125">
        <f>SUM(E8:E37)</f>
        <v>546518</v>
      </c>
      <c r="F38" s="126">
        <v>25.49</v>
      </c>
      <c r="G38" s="125">
        <f>SUM(G8:G37)</f>
        <v>2057</v>
      </c>
      <c r="H38" s="125">
        <f t="shared" ref="H38:I38" si="0">SUM(H8:H37)</f>
        <v>46488</v>
      </c>
      <c r="I38" s="125">
        <f t="shared" si="0"/>
        <v>915878</v>
      </c>
      <c r="J38" s="127">
        <f>SUM(J8:J37)</f>
        <v>47.44</v>
      </c>
      <c r="K38" s="128" t="s">
        <v>367</v>
      </c>
    </row>
    <row r="39" spans="1:11" x14ac:dyDescent="0.25">
      <c r="A39" s="129" t="s">
        <v>291</v>
      </c>
      <c r="B39" s="129"/>
      <c r="C39" s="5"/>
      <c r="D39" s="5"/>
      <c r="E39" s="5"/>
      <c r="F39" s="130"/>
      <c r="G39" s="130" t="s">
        <v>341</v>
      </c>
      <c r="H39" s="130"/>
      <c r="I39" s="5"/>
      <c r="J39" s="131"/>
      <c r="K39" s="5"/>
    </row>
    <row r="40" spans="1:11" ht="17.25" customHeight="1" x14ac:dyDescent="0.25">
      <c r="A40" s="132" t="s">
        <v>339</v>
      </c>
      <c r="B40" s="133"/>
      <c r="C40" s="130"/>
      <c r="D40" s="130"/>
      <c r="E40" s="130"/>
      <c r="F40" s="134"/>
      <c r="G40" s="135"/>
      <c r="H40" s="130"/>
      <c r="I40" s="5"/>
      <c r="J40" s="136"/>
      <c r="K40" s="5"/>
    </row>
  </sheetData>
  <sortState ref="B105:K124">
    <sortCondition ref="K105:K124"/>
    <sortCondition ref="B105:B124"/>
  </sortState>
  <mergeCells count="7">
    <mergeCell ref="A4:A5"/>
    <mergeCell ref="B4:B5"/>
    <mergeCell ref="C4:F4"/>
    <mergeCell ref="G4:J4"/>
    <mergeCell ref="A1:K1"/>
    <mergeCell ref="A2:K2"/>
    <mergeCell ref="K5:K7"/>
  </mergeCells>
  <pageMargins left="0.37" right="0.45" top="0.3" bottom="0.75" header="0.3" footer="0.3"/>
  <pageSetup scale="75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21"/>
  <sheetViews>
    <sheetView view="pageBreakPreview" zoomScale="85" zoomScaleSheetLayoutView="85" workbookViewId="0">
      <selection activeCell="D7" sqref="D7"/>
    </sheetView>
  </sheetViews>
  <sheetFormatPr defaultRowHeight="15" x14ac:dyDescent="0.25"/>
  <cols>
    <col min="1" max="1" width="7.28515625" style="102" customWidth="1"/>
    <col min="2" max="2" width="22.7109375" style="54" customWidth="1"/>
    <col min="3" max="3" width="5.7109375" style="54" hidden="1" customWidth="1"/>
    <col min="4" max="4" width="6.85546875" style="54" hidden="1" customWidth="1"/>
    <col min="5" max="5" width="5.85546875" style="54" hidden="1" customWidth="1"/>
    <col min="6" max="6" width="6.28515625" style="54" hidden="1" customWidth="1"/>
    <col min="7" max="7" width="5.42578125" style="54" hidden="1" customWidth="1"/>
    <col min="8" max="8" width="7.7109375" style="54" hidden="1" customWidth="1"/>
    <col min="9" max="9" width="5.5703125" style="54" hidden="1" customWidth="1"/>
    <col min="10" max="10" width="7" style="54" hidden="1" customWidth="1"/>
    <col min="11" max="11" width="6.85546875" style="54" hidden="1" customWidth="1"/>
    <col min="12" max="12" width="6.7109375" style="54" hidden="1" customWidth="1"/>
    <col min="13" max="13" width="6.42578125" style="54" hidden="1" customWidth="1"/>
    <col min="14" max="14" width="7" style="54" hidden="1" customWidth="1"/>
    <col min="15" max="15" width="7.140625" style="54" hidden="1" customWidth="1"/>
    <col min="16" max="16" width="7" style="54" hidden="1" customWidth="1"/>
    <col min="17" max="17" width="7.140625" style="54" hidden="1" customWidth="1"/>
    <col min="18" max="18" width="7" style="54" hidden="1" customWidth="1"/>
    <col min="19" max="19" width="7.140625" style="54" hidden="1" customWidth="1"/>
    <col min="20" max="20" width="16" style="54" hidden="1" customWidth="1"/>
    <col min="21" max="21" width="7.140625" style="54" hidden="1" customWidth="1"/>
    <col min="22" max="22" width="7" style="54" hidden="1" customWidth="1"/>
    <col min="23" max="23" width="5.7109375" style="54" hidden="1" customWidth="1"/>
    <col min="24" max="24" width="1.140625" style="54" hidden="1" customWidth="1"/>
    <col min="25" max="25" width="8.5703125" style="54" customWidth="1"/>
    <col min="26" max="26" width="9.7109375" style="54" customWidth="1"/>
    <col min="27" max="27" width="9.42578125" style="54" customWidth="1"/>
    <col min="28" max="30" width="9.140625" style="54" customWidth="1"/>
    <col min="31" max="31" width="9.5703125" style="54" customWidth="1"/>
    <col min="32" max="32" width="8.140625" style="54" customWidth="1"/>
    <col min="33" max="33" width="10.42578125" style="54" customWidth="1"/>
    <col min="34" max="34" width="8.85546875" style="54" customWidth="1"/>
    <col min="35" max="36" width="8.28515625" style="54" customWidth="1"/>
    <col min="37" max="37" width="25.28515625" style="54" customWidth="1"/>
    <col min="38" max="16384" width="9.140625" style="54"/>
  </cols>
  <sheetData>
    <row r="1" spans="1:37" ht="25.5" customHeight="1" x14ac:dyDescent="0.25">
      <c r="A1" s="268" t="s">
        <v>226</v>
      </c>
      <c r="B1" s="268"/>
      <c r="C1" s="268"/>
      <c r="D1" s="268"/>
      <c r="E1" s="268"/>
      <c r="F1" s="268"/>
      <c r="G1" s="268"/>
      <c r="H1" s="268"/>
      <c r="I1" s="268"/>
      <c r="J1" s="268"/>
      <c r="K1" s="268"/>
      <c r="L1" s="268"/>
      <c r="M1" s="268"/>
      <c r="N1" s="268"/>
      <c r="O1" s="268"/>
      <c r="P1" s="268"/>
      <c r="Q1" s="268"/>
      <c r="R1" s="268"/>
      <c r="S1" s="268"/>
      <c r="T1" s="268"/>
      <c r="U1" s="268"/>
      <c r="V1" s="268"/>
      <c r="W1" s="268"/>
      <c r="X1" s="268"/>
      <c r="Y1" s="268"/>
      <c r="Z1" s="268"/>
      <c r="AA1" s="268"/>
      <c r="AB1" s="268"/>
      <c r="AC1" s="268"/>
      <c r="AD1" s="268"/>
      <c r="AE1" s="268"/>
      <c r="AF1" s="268"/>
      <c r="AG1" s="268"/>
      <c r="AH1" s="268"/>
      <c r="AI1" s="268"/>
      <c r="AJ1" s="268"/>
      <c r="AK1" s="268"/>
    </row>
    <row r="2" spans="1:37" ht="18.75" customHeight="1" x14ac:dyDescent="0.25">
      <c r="A2" s="252" t="s">
        <v>283</v>
      </c>
      <c r="B2" s="252"/>
      <c r="C2" s="252"/>
      <c r="D2" s="252"/>
      <c r="E2" s="252"/>
      <c r="F2" s="252"/>
      <c r="G2" s="252"/>
      <c r="H2" s="252"/>
      <c r="I2" s="252"/>
      <c r="J2" s="252"/>
      <c r="K2" s="252"/>
      <c r="L2" s="252"/>
      <c r="M2" s="252"/>
      <c r="N2" s="252"/>
      <c r="O2" s="252"/>
      <c r="P2" s="252"/>
      <c r="Q2" s="252"/>
      <c r="R2" s="252"/>
      <c r="S2" s="252"/>
      <c r="T2" s="252"/>
      <c r="U2" s="252"/>
      <c r="V2" s="252"/>
      <c r="W2" s="252"/>
      <c r="X2" s="252"/>
      <c r="Y2" s="252"/>
      <c r="Z2" s="252"/>
      <c r="AA2" s="252"/>
      <c r="AB2" s="252"/>
      <c r="AC2" s="252"/>
      <c r="AD2" s="252"/>
      <c r="AE2" s="252"/>
      <c r="AF2" s="252"/>
      <c r="AG2" s="252"/>
      <c r="AH2" s="252"/>
      <c r="AI2" s="252"/>
      <c r="AJ2" s="252"/>
      <c r="AK2" s="252"/>
    </row>
    <row r="3" spans="1:37" ht="8.25" customHeight="1" x14ac:dyDescent="0.25">
      <c r="A3" s="55"/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J3" s="55"/>
    </row>
    <row r="4" spans="1:37" ht="15" customHeight="1" x14ac:dyDescent="0.25">
      <c r="A4" s="271" t="s">
        <v>314</v>
      </c>
      <c r="B4" s="271" t="s">
        <v>175</v>
      </c>
      <c r="C4" s="274">
        <v>2000</v>
      </c>
      <c r="D4" s="274"/>
      <c r="E4" s="274">
        <v>2001</v>
      </c>
      <c r="F4" s="274"/>
      <c r="G4" s="274">
        <v>2002</v>
      </c>
      <c r="H4" s="274"/>
      <c r="I4" s="274">
        <v>2003</v>
      </c>
      <c r="J4" s="274"/>
      <c r="K4" s="274">
        <v>2004</v>
      </c>
      <c r="L4" s="274"/>
      <c r="M4" s="274">
        <v>2005</v>
      </c>
      <c r="N4" s="274"/>
      <c r="O4" s="274">
        <v>2006</v>
      </c>
      <c r="P4" s="274"/>
      <c r="Q4" s="274">
        <v>2007</v>
      </c>
      <c r="R4" s="274"/>
      <c r="S4" s="274">
        <v>2008</v>
      </c>
      <c r="T4" s="274"/>
      <c r="U4" s="274">
        <v>2009</v>
      </c>
      <c r="V4" s="274"/>
      <c r="W4" s="274" t="s">
        <v>176</v>
      </c>
      <c r="X4" s="274" t="s">
        <v>175</v>
      </c>
      <c r="Y4" s="274">
        <v>2010</v>
      </c>
      <c r="Z4" s="274"/>
      <c r="AA4" s="274">
        <v>2011</v>
      </c>
      <c r="AB4" s="274"/>
      <c r="AC4" s="274">
        <v>2012</v>
      </c>
      <c r="AD4" s="274"/>
      <c r="AE4" s="274">
        <v>2013</v>
      </c>
      <c r="AF4" s="274"/>
      <c r="AG4" s="274">
        <v>2014</v>
      </c>
      <c r="AH4" s="274"/>
      <c r="AI4" s="274">
        <v>2015</v>
      </c>
      <c r="AJ4" s="274"/>
      <c r="AK4" s="56"/>
    </row>
    <row r="5" spans="1:37" ht="48" customHeight="1" x14ac:dyDescent="0.25">
      <c r="A5" s="272"/>
      <c r="B5" s="272"/>
      <c r="C5" s="57" t="s">
        <v>174</v>
      </c>
      <c r="D5" s="57" t="s">
        <v>173</v>
      </c>
      <c r="E5" s="57" t="s">
        <v>174</v>
      </c>
      <c r="F5" s="57" t="s">
        <v>173</v>
      </c>
      <c r="G5" s="57" t="s">
        <v>174</v>
      </c>
      <c r="H5" s="57" t="s">
        <v>173</v>
      </c>
      <c r="I5" s="57" t="s">
        <v>174</v>
      </c>
      <c r="J5" s="57" t="s">
        <v>173</v>
      </c>
      <c r="K5" s="57" t="s">
        <v>174</v>
      </c>
      <c r="L5" s="57" t="s">
        <v>173</v>
      </c>
      <c r="M5" s="57" t="s">
        <v>174</v>
      </c>
      <c r="N5" s="57" t="s">
        <v>173</v>
      </c>
      <c r="O5" s="57" t="s">
        <v>174</v>
      </c>
      <c r="P5" s="57" t="s">
        <v>173</v>
      </c>
      <c r="Q5" s="57" t="s">
        <v>174</v>
      </c>
      <c r="R5" s="57" t="s">
        <v>173</v>
      </c>
      <c r="S5" s="57" t="s">
        <v>174</v>
      </c>
      <c r="T5" s="57" t="s">
        <v>173</v>
      </c>
      <c r="U5" s="57" t="s">
        <v>174</v>
      </c>
      <c r="V5" s="57" t="s">
        <v>173</v>
      </c>
      <c r="W5" s="274"/>
      <c r="X5" s="274"/>
      <c r="Y5" s="57" t="s">
        <v>174</v>
      </c>
      <c r="Z5" s="57" t="s">
        <v>173</v>
      </c>
      <c r="AA5" s="57" t="s">
        <v>174</v>
      </c>
      <c r="AB5" s="57" t="s">
        <v>173</v>
      </c>
      <c r="AC5" s="57" t="s">
        <v>174</v>
      </c>
      <c r="AD5" s="57" t="s">
        <v>173</v>
      </c>
      <c r="AE5" s="57" t="s">
        <v>174</v>
      </c>
      <c r="AF5" s="57" t="s">
        <v>173</v>
      </c>
      <c r="AG5" s="57" t="s">
        <v>174</v>
      </c>
      <c r="AH5" s="57" t="s">
        <v>173</v>
      </c>
      <c r="AI5" s="57" t="s">
        <v>174</v>
      </c>
      <c r="AJ5" s="57" t="s">
        <v>173</v>
      </c>
      <c r="AK5" s="269" t="s">
        <v>285</v>
      </c>
    </row>
    <row r="6" spans="1:37" ht="64.5" customHeight="1" x14ac:dyDescent="0.25">
      <c r="A6" s="273"/>
      <c r="B6" s="273"/>
      <c r="C6" s="4" t="s">
        <v>174</v>
      </c>
      <c r="D6" s="4" t="s">
        <v>173</v>
      </c>
      <c r="E6" s="4" t="s">
        <v>174</v>
      </c>
      <c r="F6" s="4" t="s">
        <v>173</v>
      </c>
      <c r="G6" s="4" t="s">
        <v>174</v>
      </c>
      <c r="H6" s="4" t="s">
        <v>173</v>
      </c>
      <c r="I6" s="4" t="s">
        <v>174</v>
      </c>
      <c r="J6" s="4" t="s">
        <v>173</v>
      </c>
      <c r="K6" s="4" t="s">
        <v>174</v>
      </c>
      <c r="L6" s="4" t="s">
        <v>173</v>
      </c>
      <c r="M6" s="4" t="s">
        <v>174</v>
      </c>
      <c r="N6" s="4" t="s">
        <v>173</v>
      </c>
      <c r="O6" s="4" t="s">
        <v>174</v>
      </c>
      <c r="P6" s="4" t="s">
        <v>173</v>
      </c>
      <c r="Q6" s="4" t="s">
        <v>174</v>
      </c>
      <c r="R6" s="4" t="s">
        <v>173</v>
      </c>
      <c r="S6" s="4" t="s">
        <v>174</v>
      </c>
      <c r="T6" s="4" t="s">
        <v>173</v>
      </c>
      <c r="U6" s="4" t="s">
        <v>174</v>
      </c>
      <c r="V6" s="4" t="s">
        <v>173</v>
      </c>
      <c r="W6" s="4"/>
      <c r="X6" s="4"/>
      <c r="Y6" s="4" t="s">
        <v>425</v>
      </c>
      <c r="Z6" s="4" t="s">
        <v>426</v>
      </c>
      <c r="AA6" s="4" t="s">
        <v>425</v>
      </c>
      <c r="AB6" s="4" t="s">
        <v>426</v>
      </c>
      <c r="AC6" s="4" t="s">
        <v>425</v>
      </c>
      <c r="AD6" s="4" t="s">
        <v>426</v>
      </c>
      <c r="AE6" s="4" t="s">
        <v>425</v>
      </c>
      <c r="AF6" s="4" t="s">
        <v>426</v>
      </c>
      <c r="AG6" s="4" t="s">
        <v>425</v>
      </c>
      <c r="AH6" s="4" t="s">
        <v>426</v>
      </c>
      <c r="AI6" s="4" t="s">
        <v>425</v>
      </c>
      <c r="AJ6" s="4" t="s">
        <v>426</v>
      </c>
      <c r="AK6" s="270"/>
    </row>
    <row r="7" spans="1:37" s="13" customFormat="1" ht="30" customHeight="1" x14ac:dyDescent="0.25">
      <c r="A7" s="58">
        <v>1</v>
      </c>
      <c r="B7" s="59" t="s">
        <v>22</v>
      </c>
      <c r="C7" s="60">
        <v>13</v>
      </c>
      <c r="D7" s="61">
        <v>7.4858919728204507E-2</v>
      </c>
      <c r="E7" s="60">
        <v>55</v>
      </c>
      <c r="F7" s="61">
        <v>0.150064118305094</v>
      </c>
      <c r="G7" s="60">
        <v>47</v>
      </c>
      <c r="H7" s="61">
        <v>0.281050050828201</v>
      </c>
      <c r="I7" s="60">
        <v>70</v>
      </c>
      <c r="J7" s="61">
        <v>0.468102180018724</v>
      </c>
      <c r="K7" s="60">
        <v>9</v>
      </c>
      <c r="L7" s="61">
        <v>4.75260072873211E-2</v>
      </c>
      <c r="M7" s="60">
        <v>238</v>
      </c>
      <c r="N7" s="61">
        <v>1.06178898059335</v>
      </c>
      <c r="O7" s="60">
        <v>18</v>
      </c>
      <c r="P7" s="61">
        <v>8.37131429634453E-2</v>
      </c>
      <c r="Q7" s="60">
        <v>33</v>
      </c>
      <c r="R7" s="61">
        <v>0.13119707390768501</v>
      </c>
      <c r="S7" s="60">
        <v>47</v>
      </c>
      <c r="T7" s="61">
        <v>0.195890468053182</v>
      </c>
      <c r="U7" s="60">
        <v>22</v>
      </c>
      <c r="V7" s="61">
        <v>9.8854190069647296E-2</v>
      </c>
      <c r="W7" s="58">
        <v>1</v>
      </c>
      <c r="X7" s="59" t="s">
        <v>22</v>
      </c>
      <c r="Y7" s="60">
        <v>45</v>
      </c>
      <c r="Z7" s="62">
        <f t="shared" ref="Z7:Z18" si="0">Y7/$Y$20*100</f>
        <v>0.17952605122476661</v>
      </c>
      <c r="AA7" s="60">
        <v>60</v>
      </c>
      <c r="AB7" s="62">
        <f t="shared" ref="AB7:AB18" si="1">AA7/$AA$20*100</f>
        <v>0.25327142254115659</v>
      </c>
      <c r="AC7" s="60">
        <v>40</v>
      </c>
      <c r="AD7" s="62">
        <f t="shared" ref="AD7:AD18" si="2">AC7/$AC$20*100</f>
        <v>0.17421602787456447</v>
      </c>
      <c r="AE7" s="59">
        <v>52</v>
      </c>
      <c r="AF7" s="63">
        <f t="shared" ref="AF7:AF18" si="3">AE7/$AE$20*100</f>
        <v>0.22848104046750739</v>
      </c>
      <c r="AG7" s="59">
        <v>23</v>
      </c>
      <c r="AH7" s="63">
        <f t="shared" ref="AH7:AH18" si="4">AG7/$AG$20*100</f>
        <v>0.11385574971536061</v>
      </c>
      <c r="AI7" s="59">
        <v>38</v>
      </c>
      <c r="AJ7" s="63">
        <f t="shared" ref="AJ7:AJ18" si="5">AI7/$AI$20*100</f>
        <v>0.36156041864890576</v>
      </c>
      <c r="AK7" s="64" t="s">
        <v>412</v>
      </c>
    </row>
    <row r="8" spans="1:37" s="13" customFormat="1" ht="30" customHeight="1" x14ac:dyDescent="0.25">
      <c r="A8" s="58">
        <v>2</v>
      </c>
      <c r="B8" s="59" t="s">
        <v>184</v>
      </c>
      <c r="C8" s="60">
        <v>115</v>
      </c>
      <c r="D8" s="61">
        <v>0.66221352067257899</v>
      </c>
      <c r="E8" s="60">
        <v>93</v>
      </c>
      <c r="F8" s="61">
        <v>0.25374478186134097</v>
      </c>
      <c r="G8" s="60">
        <v>62</v>
      </c>
      <c r="H8" s="61">
        <v>0.37074687556060498</v>
      </c>
      <c r="I8" s="60">
        <v>120</v>
      </c>
      <c r="J8" s="61">
        <v>0.80246088003209803</v>
      </c>
      <c r="K8" s="60">
        <v>1512</v>
      </c>
      <c r="L8" s="61">
        <v>7.9843692242699502</v>
      </c>
      <c r="M8" s="60">
        <v>1438</v>
      </c>
      <c r="N8" s="61">
        <v>6.4153468659379902</v>
      </c>
      <c r="O8" s="60">
        <v>96</v>
      </c>
      <c r="P8" s="61">
        <v>0.44647009580504099</v>
      </c>
      <c r="Q8" s="60">
        <v>118</v>
      </c>
      <c r="R8" s="61">
        <v>0.46912893094263097</v>
      </c>
      <c r="S8" s="60">
        <v>99</v>
      </c>
      <c r="T8" s="61">
        <v>0.412620347601384</v>
      </c>
      <c r="U8" s="60">
        <v>128</v>
      </c>
      <c r="V8" s="61">
        <v>0.57515165131431101</v>
      </c>
      <c r="W8" s="58">
        <v>3</v>
      </c>
      <c r="X8" s="59" t="s">
        <v>171</v>
      </c>
      <c r="Y8" s="60">
        <v>106</v>
      </c>
      <c r="Z8" s="62">
        <f t="shared" si="0"/>
        <v>0.42288358732945031</v>
      </c>
      <c r="AA8" s="60">
        <v>117</v>
      </c>
      <c r="AB8" s="62">
        <f t="shared" si="1"/>
        <v>0.49387927395525538</v>
      </c>
      <c r="AC8" s="60">
        <v>47</v>
      </c>
      <c r="AD8" s="62">
        <f t="shared" si="2"/>
        <v>0.20470383275261322</v>
      </c>
      <c r="AE8" s="59">
        <v>52</v>
      </c>
      <c r="AF8" s="63">
        <f t="shared" si="3"/>
        <v>0.22848104046750739</v>
      </c>
      <c r="AG8" s="59">
        <f>62+42+0</f>
        <v>104</v>
      </c>
      <c r="AH8" s="63">
        <f t="shared" si="4"/>
        <v>0.514825998712935</v>
      </c>
      <c r="AI8" s="59">
        <v>28</v>
      </c>
      <c r="AJ8" s="63">
        <f t="shared" si="5"/>
        <v>0.26641294005708849</v>
      </c>
      <c r="AK8" s="64" t="s">
        <v>413</v>
      </c>
    </row>
    <row r="9" spans="1:37" s="13" customFormat="1" ht="30" customHeight="1" x14ac:dyDescent="0.25">
      <c r="A9" s="58">
        <v>3</v>
      </c>
      <c r="B9" s="59" t="s">
        <v>21</v>
      </c>
      <c r="C9" s="60">
        <v>1</v>
      </c>
      <c r="D9" s="61">
        <v>5.7583784406311199E-3</v>
      </c>
      <c r="E9" s="60">
        <v>13702</v>
      </c>
      <c r="F9" s="61">
        <v>37.385064527570897</v>
      </c>
      <c r="G9" s="60">
        <v>5</v>
      </c>
      <c r="H9" s="61">
        <v>2.98989415774682E-2</v>
      </c>
      <c r="I9" s="60">
        <v>6</v>
      </c>
      <c r="J9" s="61">
        <v>4.01230440016049E-2</v>
      </c>
      <c r="K9" s="60">
        <v>44</v>
      </c>
      <c r="L9" s="61">
        <v>0.232349368960237</v>
      </c>
      <c r="M9" s="60">
        <v>724</v>
      </c>
      <c r="N9" s="61">
        <v>3.2299799241579299</v>
      </c>
      <c r="O9" s="60">
        <v>8</v>
      </c>
      <c r="P9" s="61">
        <v>3.7205841317086798E-2</v>
      </c>
      <c r="Q9" s="60">
        <v>14</v>
      </c>
      <c r="R9" s="61">
        <v>5.5659364688108802E-2</v>
      </c>
      <c r="S9" s="60">
        <v>6</v>
      </c>
      <c r="T9" s="61">
        <v>2.5007293794023298E-2</v>
      </c>
      <c r="U9" s="60">
        <v>2</v>
      </c>
      <c r="V9" s="61">
        <v>8.9867445517861095E-3</v>
      </c>
      <c r="W9" s="58">
        <v>4</v>
      </c>
      <c r="X9" s="59" t="s">
        <v>21</v>
      </c>
      <c r="Y9" s="60">
        <v>8</v>
      </c>
      <c r="Z9" s="62">
        <f t="shared" si="0"/>
        <v>3.1915742439958511E-2</v>
      </c>
      <c r="AA9" s="60">
        <v>69</v>
      </c>
      <c r="AB9" s="62">
        <f t="shared" si="1"/>
        <v>0.29126213592233008</v>
      </c>
      <c r="AC9" s="60">
        <v>3</v>
      </c>
      <c r="AD9" s="62">
        <f t="shared" si="2"/>
        <v>1.3066202090592335E-2</v>
      </c>
      <c r="AE9" s="59">
        <v>9</v>
      </c>
      <c r="AF9" s="63">
        <f t="shared" si="3"/>
        <v>3.9544795465530122E-2</v>
      </c>
      <c r="AG9" s="59">
        <v>2</v>
      </c>
      <c r="AH9" s="63">
        <f t="shared" si="4"/>
        <v>9.9004999752487499E-3</v>
      </c>
      <c r="AI9" s="59">
        <v>92</v>
      </c>
      <c r="AJ9" s="63">
        <f t="shared" si="5"/>
        <v>0.8753568030447193</v>
      </c>
      <c r="AK9" s="64" t="s">
        <v>414</v>
      </c>
    </row>
    <row r="10" spans="1:37" s="13" customFormat="1" ht="30" customHeight="1" x14ac:dyDescent="0.25">
      <c r="A10" s="58">
        <v>4</v>
      </c>
      <c r="B10" s="59" t="s">
        <v>170</v>
      </c>
      <c r="C10" s="60">
        <v>102</v>
      </c>
      <c r="D10" s="61">
        <v>0.58735460094437397</v>
      </c>
      <c r="E10" s="60">
        <v>103</v>
      </c>
      <c r="F10" s="61">
        <v>0.28102916700772201</v>
      </c>
      <c r="G10" s="60">
        <v>64</v>
      </c>
      <c r="H10" s="61">
        <v>0.38270645219159199</v>
      </c>
      <c r="I10" s="60">
        <v>78</v>
      </c>
      <c r="J10" s="61">
        <v>0.52159957202086404</v>
      </c>
      <c r="K10" s="60">
        <v>69</v>
      </c>
      <c r="L10" s="61">
        <v>0.36436605586946202</v>
      </c>
      <c r="M10" s="60">
        <v>103</v>
      </c>
      <c r="N10" s="61">
        <v>0.459513718492081</v>
      </c>
      <c r="O10" s="60">
        <v>76</v>
      </c>
      <c r="P10" s="61">
        <v>0.353455492512324</v>
      </c>
      <c r="Q10" s="60">
        <v>47</v>
      </c>
      <c r="R10" s="61">
        <v>0.18685643859579401</v>
      </c>
      <c r="S10" s="60">
        <v>73</v>
      </c>
      <c r="T10" s="61">
        <v>0.304255407827283</v>
      </c>
      <c r="U10" s="60">
        <v>75</v>
      </c>
      <c r="V10" s="61">
        <v>0.33700292069197901</v>
      </c>
      <c r="W10" s="58">
        <v>5</v>
      </c>
      <c r="X10" s="59" t="s">
        <v>170</v>
      </c>
      <c r="Y10" s="60">
        <v>57</v>
      </c>
      <c r="Z10" s="62">
        <f t="shared" si="0"/>
        <v>0.22739966488470437</v>
      </c>
      <c r="AA10" s="60">
        <v>127</v>
      </c>
      <c r="AB10" s="62">
        <f t="shared" si="1"/>
        <v>0.53609117771211479</v>
      </c>
      <c r="AC10" s="60">
        <v>80</v>
      </c>
      <c r="AD10" s="62">
        <f t="shared" si="2"/>
        <v>0.34843205574912894</v>
      </c>
      <c r="AE10" s="59">
        <v>57</v>
      </c>
      <c r="AF10" s="63">
        <f t="shared" si="3"/>
        <v>0.25045037128169073</v>
      </c>
      <c r="AG10" s="59">
        <v>48</v>
      </c>
      <c r="AH10" s="63">
        <f t="shared" si="4"/>
        <v>0.23761199940597</v>
      </c>
      <c r="AI10" s="59">
        <v>218</v>
      </c>
      <c r="AJ10" s="63">
        <f t="shared" si="5"/>
        <v>2.0742150333016176</v>
      </c>
      <c r="AK10" s="64" t="s">
        <v>415</v>
      </c>
    </row>
    <row r="11" spans="1:37" s="13" customFormat="1" ht="30" customHeight="1" x14ac:dyDescent="0.25">
      <c r="A11" s="58">
        <v>5</v>
      </c>
      <c r="B11" s="59" t="s">
        <v>183</v>
      </c>
      <c r="C11" s="60">
        <v>762</v>
      </c>
      <c r="D11" s="61">
        <v>4.3878843717609097</v>
      </c>
      <c r="E11" s="60">
        <v>641</v>
      </c>
      <c r="F11" s="61">
        <v>1.7489290878829999</v>
      </c>
      <c r="G11" s="60">
        <v>525</v>
      </c>
      <c r="H11" s="61">
        <v>3.1393888656341602</v>
      </c>
      <c r="I11" s="60">
        <v>835</v>
      </c>
      <c r="J11" s="61">
        <v>5.5837902902233498</v>
      </c>
      <c r="K11" s="60">
        <v>570</v>
      </c>
      <c r="L11" s="61">
        <v>3.0099804615303398</v>
      </c>
      <c r="M11" s="60">
        <v>646</v>
      </c>
      <c r="N11" s="61">
        <v>2.8819986616105302</v>
      </c>
      <c r="O11" s="60">
        <v>694</v>
      </c>
      <c r="P11" s="61">
        <v>3.2276067342572801</v>
      </c>
      <c r="Q11" s="60">
        <v>802</v>
      </c>
      <c r="R11" s="61">
        <v>3.1884864628473699</v>
      </c>
      <c r="S11" s="60">
        <v>836</v>
      </c>
      <c r="T11" s="61">
        <v>3.48434960196724</v>
      </c>
      <c r="U11" s="60">
        <v>742</v>
      </c>
      <c r="V11" s="61">
        <v>3.3340822287126501</v>
      </c>
      <c r="W11" s="58">
        <v>2</v>
      </c>
      <c r="X11" s="59" t="s">
        <v>172</v>
      </c>
      <c r="Y11" s="60">
        <v>937</v>
      </c>
      <c r="Z11" s="62">
        <f t="shared" si="0"/>
        <v>3.7381313332801405</v>
      </c>
      <c r="AA11" s="60">
        <v>849</v>
      </c>
      <c r="AB11" s="62">
        <f t="shared" si="1"/>
        <v>3.5837906289573658</v>
      </c>
      <c r="AC11" s="60">
        <v>997</v>
      </c>
      <c r="AD11" s="62">
        <f t="shared" si="2"/>
        <v>4.3423344947735192</v>
      </c>
      <c r="AE11" s="59">
        <v>946</v>
      </c>
      <c r="AF11" s="63">
        <f t="shared" si="3"/>
        <v>4.1565973900434994</v>
      </c>
      <c r="AG11" s="59">
        <v>913</v>
      </c>
      <c r="AH11" s="63">
        <f t="shared" si="4"/>
        <v>4.5195782387010546</v>
      </c>
      <c r="AI11" s="59">
        <v>1149</v>
      </c>
      <c r="AJ11" s="63">
        <f t="shared" si="5"/>
        <v>10.93244529019981</v>
      </c>
      <c r="AK11" s="64" t="s">
        <v>416</v>
      </c>
    </row>
    <row r="12" spans="1:37" s="13" customFormat="1" ht="30" customHeight="1" x14ac:dyDescent="0.25">
      <c r="A12" s="65">
        <v>6</v>
      </c>
      <c r="B12" s="66" t="s">
        <v>169</v>
      </c>
      <c r="C12" s="67">
        <v>1863</v>
      </c>
      <c r="D12" s="68">
        <v>10.727859034895801</v>
      </c>
      <c r="E12" s="67">
        <v>399</v>
      </c>
      <c r="F12" s="68">
        <v>1.0886469673405901</v>
      </c>
      <c r="G12" s="67">
        <v>484</v>
      </c>
      <c r="H12" s="68">
        <v>2.89421754469892</v>
      </c>
      <c r="I12" s="67">
        <v>453</v>
      </c>
      <c r="J12" s="68">
        <v>3.0292898221211702</v>
      </c>
      <c r="K12" s="67">
        <v>754</v>
      </c>
      <c r="L12" s="68">
        <v>3.9816232771822402</v>
      </c>
      <c r="M12" s="67">
        <v>785</v>
      </c>
      <c r="N12" s="68">
        <v>3.5021191166629499</v>
      </c>
      <c r="O12" s="67">
        <v>1097</v>
      </c>
      <c r="P12" s="68">
        <v>5.1018509906055201</v>
      </c>
      <c r="Q12" s="67">
        <v>1348</v>
      </c>
      <c r="R12" s="68">
        <v>5.3592016856836198</v>
      </c>
      <c r="S12" s="67">
        <v>861</v>
      </c>
      <c r="T12" s="68">
        <v>3.5885466594423399</v>
      </c>
      <c r="U12" s="67">
        <v>726</v>
      </c>
      <c r="V12" s="68">
        <v>3.2621882722983599</v>
      </c>
      <c r="W12" s="65">
        <v>6</v>
      </c>
      <c r="X12" s="66" t="s">
        <v>169</v>
      </c>
      <c r="Y12" s="67">
        <v>965</v>
      </c>
      <c r="Z12" s="69">
        <f t="shared" si="0"/>
        <v>3.8498364318199951</v>
      </c>
      <c r="AA12" s="67">
        <v>585</v>
      </c>
      <c r="AB12" s="69">
        <f t="shared" si="1"/>
        <v>2.4693963697762769</v>
      </c>
      <c r="AC12" s="67">
        <v>420</v>
      </c>
      <c r="AD12" s="69">
        <f t="shared" si="2"/>
        <v>1.8292682926829267</v>
      </c>
      <c r="AE12" s="66">
        <v>700</v>
      </c>
      <c r="AF12" s="70">
        <f t="shared" si="3"/>
        <v>3.075706313985676</v>
      </c>
      <c r="AG12" s="66">
        <v>541</v>
      </c>
      <c r="AH12" s="70">
        <f t="shared" si="4"/>
        <v>2.6780852433047868</v>
      </c>
      <c r="AI12" s="66">
        <v>846</v>
      </c>
      <c r="AJ12" s="70">
        <f t="shared" si="5"/>
        <v>8.0494766888677454</v>
      </c>
      <c r="AK12" s="71" t="s">
        <v>417</v>
      </c>
    </row>
    <row r="13" spans="1:37" s="13" customFormat="1" ht="30" customHeight="1" x14ac:dyDescent="0.25">
      <c r="A13" s="72">
        <v>7</v>
      </c>
      <c r="B13" s="73" t="s">
        <v>181</v>
      </c>
      <c r="C13" s="74"/>
      <c r="D13" s="75"/>
      <c r="E13" s="74"/>
      <c r="F13" s="75"/>
      <c r="G13" s="74"/>
      <c r="H13" s="75"/>
      <c r="I13" s="74"/>
      <c r="J13" s="75"/>
      <c r="K13" s="74"/>
      <c r="L13" s="75"/>
      <c r="M13" s="74"/>
      <c r="N13" s="75"/>
      <c r="O13" s="74"/>
      <c r="P13" s="75"/>
      <c r="Q13" s="74"/>
      <c r="R13" s="75"/>
      <c r="S13" s="74">
        <v>0</v>
      </c>
      <c r="T13" s="75">
        <v>0</v>
      </c>
      <c r="U13" s="74">
        <v>0</v>
      </c>
      <c r="V13" s="75">
        <v>0</v>
      </c>
      <c r="W13" s="72">
        <v>12</v>
      </c>
      <c r="X13" s="73" t="s">
        <v>181</v>
      </c>
      <c r="Y13" s="74">
        <v>0</v>
      </c>
      <c r="Z13" s="76">
        <f t="shared" si="0"/>
        <v>0</v>
      </c>
      <c r="AA13" s="74">
        <v>0</v>
      </c>
      <c r="AB13" s="76">
        <f t="shared" si="1"/>
        <v>0</v>
      </c>
      <c r="AC13" s="74">
        <v>0</v>
      </c>
      <c r="AD13" s="76">
        <f t="shared" si="2"/>
        <v>0</v>
      </c>
      <c r="AE13" s="73">
        <v>0</v>
      </c>
      <c r="AF13" s="77">
        <f t="shared" si="3"/>
        <v>0</v>
      </c>
      <c r="AG13" s="73">
        <v>11</v>
      </c>
      <c r="AH13" s="77">
        <f t="shared" si="4"/>
        <v>5.4452749863868131E-2</v>
      </c>
      <c r="AI13" s="73">
        <v>19</v>
      </c>
      <c r="AJ13" s="77">
        <f t="shared" si="5"/>
        <v>0.18078020932445288</v>
      </c>
      <c r="AK13" s="78" t="s">
        <v>418</v>
      </c>
    </row>
    <row r="14" spans="1:37" s="13" customFormat="1" ht="30" customHeight="1" x14ac:dyDescent="0.25">
      <c r="A14" s="72">
        <v>8</v>
      </c>
      <c r="B14" s="73" t="s">
        <v>168</v>
      </c>
      <c r="C14" s="74">
        <v>534</v>
      </c>
      <c r="D14" s="75">
        <v>3.0749740872970199</v>
      </c>
      <c r="E14" s="74">
        <v>505</v>
      </c>
      <c r="F14" s="75">
        <v>1.3778614498922299</v>
      </c>
      <c r="G14" s="74">
        <v>720</v>
      </c>
      <c r="H14" s="75">
        <v>4.3054475871554096</v>
      </c>
      <c r="I14" s="74">
        <v>807</v>
      </c>
      <c r="J14" s="75">
        <v>5.3965494182158604</v>
      </c>
      <c r="K14" s="74">
        <v>756</v>
      </c>
      <c r="L14" s="75">
        <v>3.9921846121349698</v>
      </c>
      <c r="M14" s="74">
        <v>1075</v>
      </c>
      <c r="N14" s="75">
        <v>4.7958956056212401</v>
      </c>
      <c r="O14" s="74">
        <v>754</v>
      </c>
      <c r="P14" s="75">
        <v>3.5066505441354301</v>
      </c>
      <c r="Q14" s="74">
        <v>932</v>
      </c>
      <c r="R14" s="75">
        <v>3.7053234206655299</v>
      </c>
      <c r="S14" s="74">
        <v>616</v>
      </c>
      <c r="T14" s="75">
        <v>2.5674154961863902</v>
      </c>
      <c r="U14" s="74">
        <v>1071</v>
      </c>
      <c r="V14" s="75">
        <v>4.8124017074814596</v>
      </c>
      <c r="W14" s="72">
        <v>7</v>
      </c>
      <c r="X14" s="73" t="s">
        <v>168</v>
      </c>
      <c r="Y14" s="74">
        <v>1274</v>
      </c>
      <c r="Z14" s="76">
        <f t="shared" si="0"/>
        <v>5.0825819835633927</v>
      </c>
      <c r="AA14" s="74">
        <v>793</v>
      </c>
      <c r="AB14" s="76">
        <f t="shared" si="1"/>
        <v>3.3474039679189529</v>
      </c>
      <c r="AC14" s="74">
        <v>1247</v>
      </c>
      <c r="AD14" s="76">
        <f t="shared" si="2"/>
        <v>5.4311846689895473</v>
      </c>
      <c r="AE14" s="73">
        <v>1216</v>
      </c>
      <c r="AF14" s="77">
        <f t="shared" si="3"/>
        <v>5.3429412540094026</v>
      </c>
      <c r="AG14" s="73">
        <v>1248</v>
      </c>
      <c r="AH14" s="77">
        <f t="shared" si="4"/>
        <v>6.1779119845552195</v>
      </c>
      <c r="AI14" s="73">
        <v>1908</v>
      </c>
      <c r="AJ14" s="77">
        <f t="shared" si="5"/>
        <v>18.154138915318743</v>
      </c>
      <c r="AK14" s="78" t="s">
        <v>419</v>
      </c>
    </row>
    <row r="15" spans="1:37" s="13" customFormat="1" ht="30" customHeight="1" x14ac:dyDescent="0.25">
      <c r="A15" s="72">
        <v>9</v>
      </c>
      <c r="B15" s="73" t="s">
        <v>167</v>
      </c>
      <c r="C15" s="74">
        <v>264</v>
      </c>
      <c r="D15" s="75">
        <v>1.5202119083266199</v>
      </c>
      <c r="E15" s="74">
        <v>254</v>
      </c>
      <c r="F15" s="75">
        <v>0.69302338271806996</v>
      </c>
      <c r="G15" s="74">
        <v>235</v>
      </c>
      <c r="H15" s="75">
        <v>1.4052502541409999</v>
      </c>
      <c r="I15" s="74">
        <v>334</v>
      </c>
      <c r="J15" s="75">
        <v>2.2335161160893402</v>
      </c>
      <c r="K15" s="74">
        <v>357</v>
      </c>
      <c r="L15" s="75">
        <v>1.88519828906374</v>
      </c>
      <c r="M15" s="74">
        <v>590</v>
      </c>
      <c r="N15" s="75">
        <v>2.6321659602944498</v>
      </c>
      <c r="O15" s="74">
        <v>274</v>
      </c>
      <c r="P15" s="75">
        <v>1.2743000651102201</v>
      </c>
      <c r="Q15" s="74">
        <v>312</v>
      </c>
      <c r="R15" s="75">
        <v>1.2404086987635701</v>
      </c>
      <c r="S15" s="74">
        <v>340</v>
      </c>
      <c r="T15" s="75">
        <v>1.41707998166132</v>
      </c>
      <c r="U15" s="74">
        <v>394</v>
      </c>
      <c r="V15" s="75">
        <v>1.77038867670186</v>
      </c>
      <c r="W15" s="72">
        <v>8</v>
      </c>
      <c r="X15" s="73" t="s">
        <v>167</v>
      </c>
      <c r="Y15" s="74">
        <v>347</v>
      </c>
      <c r="Z15" s="76">
        <f t="shared" si="0"/>
        <v>1.3843453283332003</v>
      </c>
      <c r="AA15" s="74">
        <v>302</v>
      </c>
      <c r="AB15" s="76">
        <f t="shared" si="1"/>
        <v>1.2747994934571549</v>
      </c>
      <c r="AC15" s="74">
        <v>282</v>
      </c>
      <c r="AD15" s="76">
        <f t="shared" si="2"/>
        <v>1.2282229965156795</v>
      </c>
      <c r="AE15" s="73">
        <v>264</v>
      </c>
      <c r="AF15" s="77">
        <f t="shared" si="3"/>
        <v>1.1599806669888835</v>
      </c>
      <c r="AG15" s="73">
        <v>499</v>
      </c>
      <c r="AH15" s="77">
        <f t="shared" si="4"/>
        <v>2.4701747438245629</v>
      </c>
      <c r="AI15" s="73">
        <v>232</v>
      </c>
      <c r="AJ15" s="77">
        <f t="shared" si="5"/>
        <v>2.2074215033301616</v>
      </c>
      <c r="AK15" s="78" t="s">
        <v>420</v>
      </c>
    </row>
    <row r="16" spans="1:37" s="13" customFormat="1" ht="30" customHeight="1" x14ac:dyDescent="0.25">
      <c r="A16" s="72">
        <v>10</v>
      </c>
      <c r="B16" s="73" t="s">
        <v>166</v>
      </c>
      <c r="C16" s="74">
        <v>1472</v>
      </c>
      <c r="D16" s="75">
        <v>8.4763330646089994</v>
      </c>
      <c r="E16" s="74">
        <v>1507</v>
      </c>
      <c r="F16" s="75">
        <v>4.11175684155958</v>
      </c>
      <c r="G16" s="74">
        <v>1383</v>
      </c>
      <c r="H16" s="75">
        <v>8.2700472403276901</v>
      </c>
      <c r="I16" s="74">
        <v>1792</v>
      </c>
      <c r="J16" s="75">
        <v>11.9834158084793</v>
      </c>
      <c r="K16" s="74">
        <v>1842</v>
      </c>
      <c r="L16" s="75">
        <v>9.7269894914717199</v>
      </c>
      <c r="M16" s="74">
        <v>2064</v>
      </c>
      <c r="N16" s="75">
        <v>9.2081195627927706</v>
      </c>
      <c r="O16" s="74">
        <v>2387</v>
      </c>
      <c r="P16" s="75">
        <v>11.101292902985801</v>
      </c>
      <c r="Q16" s="74">
        <v>2790</v>
      </c>
      <c r="R16" s="75">
        <v>11.092116248558799</v>
      </c>
      <c r="S16" s="74">
        <v>2553</v>
      </c>
      <c r="T16" s="75">
        <v>10.6406035093569</v>
      </c>
      <c r="U16" s="74">
        <v>2113</v>
      </c>
      <c r="V16" s="75">
        <v>9.4944956189620306</v>
      </c>
      <c r="W16" s="72">
        <v>9</v>
      </c>
      <c r="X16" s="73" t="s">
        <v>166</v>
      </c>
      <c r="Y16" s="74">
        <v>2622</v>
      </c>
      <c r="Z16" s="76">
        <f t="shared" si="0"/>
        <v>10.460384584696401</v>
      </c>
      <c r="AA16" s="74">
        <v>2550</v>
      </c>
      <c r="AB16" s="76">
        <f t="shared" si="1"/>
        <v>10.764035457999157</v>
      </c>
      <c r="AC16" s="74">
        <v>2263</v>
      </c>
      <c r="AD16" s="76">
        <f t="shared" si="2"/>
        <v>9.8562717770034851</v>
      </c>
      <c r="AE16" s="73">
        <v>2833</v>
      </c>
      <c r="AF16" s="77">
        <f t="shared" si="3"/>
        <v>12.447822839316315</v>
      </c>
      <c r="AG16" s="73">
        <v>2582</v>
      </c>
      <c r="AH16" s="77">
        <f t="shared" si="4"/>
        <v>12.781545468046138</v>
      </c>
      <c r="AI16" s="73">
        <v>2641</v>
      </c>
      <c r="AJ16" s="77">
        <f t="shared" si="5"/>
        <v>25.128449096098954</v>
      </c>
      <c r="AK16" s="78" t="s">
        <v>421</v>
      </c>
    </row>
    <row r="17" spans="1:37" s="13" customFormat="1" ht="30" customHeight="1" x14ac:dyDescent="0.25">
      <c r="A17" s="72">
        <v>11</v>
      </c>
      <c r="B17" s="73" t="s">
        <v>179</v>
      </c>
      <c r="C17" s="74">
        <v>587</v>
      </c>
      <c r="D17" s="75">
        <v>3.3801681446504701</v>
      </c>
      <c r="E17" s="74">
        <v>338</v>
      </c>
      <c r="F17" s="75">
        <v>0.92221221794766906</v>
      </c>
      <c r="G17" s="74">
        <v>244</v>
      </c>
      <c r="H17" s="75">
        <v>1.4590683489804499</v>
      </c>
      <c r="I17" s="74">
        <v>230</v>
      </c>
      <c r="J17" s="75">
        <v>1.5380500200615199</v>
      </c>
      <c r="K17" s="74">
        <v>134</v>
      </c>
      <c r="L17" s="75">
        <v>0.70760944183344798</v>
      </c>
      <c r="M17" s="74">
        <v>163</v>
      </c>
      <c r="N17" s="75">
        <v>0.72719161275931299</v>
      </c>
      <c r="O17" s="74">
        <v>174</v>
      </c>
      <c r="P17" s="75">
        <v>0.80922704864663697</v>
      </c>
      <c r="Q17" s="74">
        <v>147</v>
      </c>
      <c r="R17" s="75">
        <v>0.58442332922514195</v>
      </c>
      <c r="S17" s="74">
        <v>227</v>
      </c>
      <c r="T17" s="75">
        <v>0.94610928187387999</v>
      </c>
      <c r="U17" s="74">
        <v>175</v>
      </c>
      <c r="V17" s="75">
        <v>0.78634014828128496</v>
      </c>
      <c r="W17" s="72">
        <v>11</v>
      </c>
      <c r="X17" s="73" t="s">
        <v>180</v>
      </c>
      <c r="Y17" s="74">
        <v>210</v>
      </c>
      <c r="Z17" s="76">
        <f t="shared" si="0"/>
        <v>0.83778823904891098</v>
      </c>
      <c r="AA17" s="74">
        <v>136</v>
      </c>
      <c r="AB17" s="76">
        <f t="shared" si="1"/>
        <v>0.57408189109328833</v>
      </c>
      <c r="AC17" s="74">
        <v>217</v>
      </c>
      <c r="AD17" s="76">
        <f t="shared" si="2"/>
        <v>0.94512195121951215</v>
      </c>
      <c r="AE17" s="73">
        <v>109</v>
      </c>
      <c r="AF17" s="77">
        <f t="shared" si="3"/>
        <v>0.47893141174919807</v>
      </c>
      <c r="AG17" s="73">
        <v>50</v>
      </c>
      <c r="AH17" s="77">
        <f t="shared" si="4"/>
        <v>0.24751249938121875</v>
      </c>
      <c r="AI17" s="73">
        <v>30</v>
      </c>
      <c r="AJ17" s="77">
        <f t="shared" si="5"/>
        <v>0.28544243577545197</v>
      </c>
      <c r="AK17" s="78" t="s">
        <v>422</v>
      </c>
    </row>
    <row r="18" spans="1:37" s="13" customFormat="1" ht="30" customHeight="1" x14ac:dyDescent="0.25">
      <c r="A18" s="72">
        <v>12</v>
      </c>
      <c r="B18" s="73" t="s">
        <v>165</v>
      </c>
      <c r="C18" s="74">
        <v>150</v>
      </c>
      <c r="D18" s="75">
        <v>0.863756766094668</v>
      </c>
      <c r="E18" s="74">
        <v>114</v>
      </c>
      <c r="F18" s="75">
        <v>0.31104199066874</v>
      </c>
      <c r="G18" s="74">
        <v>1296</v>
      </c>
      <c r="H18" s="75">
        <v>7.74980565687975</v>
      </c>
      <c r="I18" s="74">
        <v>257</v>
      </c>
      <c r="J18" s="75">
        <v>1.7186037180687399</v>
      </c>
      <c r="K18" s="74">
        <v>133</v>
      </c>
      <c r="L18" s="75">
        <v>0.70232877435707897</v>
      </c>
      <c r="M18" s="74">
        <v>557</v>
      </c>
      <c r="N18" s="75">
        <v>2.48494311844747</v>
      </c>
      <c r="O18" s="74">
        <v>259</v>
      </c>
      <c r="P18" s="75">
        <v>1.2045391126406799</v>
      </c>
      <c r="Q18" s="74">
        <v>100</v>
      </c>
      <c r="R18" s="75">
        <v>0.39756689062934802</v>
      </c>
      <c r="S18" s="74">
        <v>148</v>
      </c>
      <c r="T18" s="75">
        <v>0.61684658025257399</v>
      </c>
      <c r="U18" s="74">
        <v>132</v>
      </c>
      <c r="V18" s="75">
        <v>0.593125140417884</v>
      </c>
      <c r="W18" s="79">
        <v>10</v>
      </c>
      <c r="X18" s="73" t="s">
        <v>165</v>
      </c>
      <c r="Y18" s="74">
        <v>123</v>
      </c>
      <c r="Z18" s="76">
        <f t="shared" si="0"/>
        <v>0.49070454001436209</v>
      </c>
      <c r="AA18" s="74">
        <v>170</v>
      </c>
      <c r="AB18" s="76">
        <f t="shared" si="1"/>
        <v>0.71760236386661036</v>
      </c>
      <c r="AC18" s="74">
        <v>203</v>
      </c>
      <c r="AD18" s="76">
        <f t="shared" si="2"/>
        <v>0.88414634146341453</v>
      </c>
      <c r="AE18" s="73">
        <v>142</v>
      </c>
      <c r="AF18" s="77">
        <f t="shared" si="3"/>
        <v>0.62392899512280853</v>
      </c>
      <c r="AG18" s="73">
        <v>156</v>
      </c>
      <c r="AH18" s="77">
        <f t="shared" si="4"/>
        <v>0.77223899806940244</v>
      </c>
      <c r="AI18" s="73">
        <v>195</v>
      </c>
      <c r="AJ18" s="77">
        <f t="shared" si="5"/>
        <v>1.8553758325404377</v>
      </c>
      <c r="AK18" s="78" t="s">
        <v>423</v>
      </c>
    </row>
    <row r="19" spans="1:37" s="13" customFormat="1" ht="30" customHeight="1" x14ac:dyDescent="0.25">
      <c r="A19" s="72">
        <v>13</v>
      </c>
      <c r="B19" s="73" t="s">
        <v>182</v>
      </c>
      <c r="C19" s="74">
        <v>11503</v>
      </c>
      <c r="D19" s="75">
        <v>66.238627202579806</v>
      </c>
      <c r="E19" s="74">
        <v>18940</v>
      </c>
      <c r="F19" s="75">
        <v>51.676625467245103</v>
      </c>
      <c r="G19" s="74">
        <v>11658</v>
      </c>
      <c r="H19" s="75">
        <v>69.712372182024794</v>
      </c>
      <c r="I19" s="74">
        <v>9972</v>
      </c>
      <c r="J19" s="75">
        <v>66.684499130667405</v>
      </c>
      <c r="K19" s="74">
        <v>12757</v>
      </c>
      <c r="L19" s="75">
        <v>67.365474996039495</v>
      </c>
      <c r="M19" s="74">
        <v>14032</v>
      </c>
      <c r="N19" s="75">
        <v>62.600936872629902</v>
      </c>
      <c r="O19" s="74">
        <v>15665</v>
      </c>
      <c r="P19" s="75">
        <v>72.853688029020603</v>
      </c>
      <c r="Q19" s="74">
        <v>18510</v>
      </c>
      <c r="R19" s="75">
        <v>73.589631455492395</v>
      </c>
      <c r="S19" s="74">
        <v>18187</v>
      </c>
      <c r="T19" s="75">
        <v>75.801275371983493</v>
      </c>
      <c r="U19" s="74">
        <v>16675</v>
      </c>
      <c r="V19" s="75">
        <v>74.926982700516703</v>
      </c>
      <c r="W19" s="79">
        <v>13</v>
      </c>
      <c r="X19" s="73" t="s">
        <v>182</v>
      </c>
      <c r="Y19" s="74">
        <v>18372</v>
      </c>
      <c r="Z19" s="76">
        <f t="shared" ref="Z19" si="6">Y19/$Y$20*100</f>
        <v>73.294502513364705</v>
      </c>
      <c r="AA19" s="74">
        <v>17932</v>
      </c>
      <c r="AB19" s="76">
        <f t="shared" ref="AB19" si="7">AA19/$AA$20*100</f>
        <v>75.694385816800335</v>
      </c>
      <c r="AC19" s="74">
        <v>17161</v>
      </c>
      <c r="AD19" s="76">
        <f t="shared" ref="AD19" si="8">AC19/$AC$20*100</f>
        <v>74.74303135888502</v>
      </c>
      <c r="AE19" s="73">
        <v>16379</v>
      </c>
      <c r="AF19" s="77">
        <f t="shared" ref="AF19" si="9">AE19/$AE$20*100</f>
        <v>71.967133881101987</v>
      </c>
      <c r="AG19" s="73">
        <v>14024</v>
      </c>
      <c r="AH19" s="77">
        <f t="shared" ref="AH19" si="10">AG19/$AG$20*100</f>
        <v>69.42230582644423</v>
      </c>
      <c r="AI19" s="73">
        <v>3114</v>
      </c>
      <c r="AJ19" s="77">
        <f t="shared" ref="AJ19" si="11">AI19/$AI$20*100</f>
        <v>29.628924833491908</v>
      </c>
      <c r="AK19" s="78" t="s">
        <v>424</v>
      </c>
    </row>
    <row r="20" spans="1:37" s="87" customFormat="1" ht="30" customHeight="1" x14ac:dyDescent="0.25">
      <c r="A20" s="80"/>
      <c r="B20" s="81" t="s">
        <v>144</v>
      </c>
      <c r="C20" s="82">
        <v>17366</v>
      </c>
      <c r="D20" s="83">
        <v>100</v>
      </c>
      <c r="E20" s="82">
        <v>36651</v>
      </c>
      <c r="F20" s="83">
        <v>100</v>
      </c>
      <c r="G20" s="82">
        <v>16723</v>
      </c>
      <c r="H20" s="83">
        <v>100</v>
      </c>
      <c r="I20" s="82">
        <v>14954</v>
      </c>
      <c r="J20" s="83">
        <v>100</v>
      </c>
      <c r="K20" s="82">
        <v>18937</v>
      </c>
      <c r="L20" s="83">
        <v>100</v>
      </c>
      <c r="M20" s="82">
        <v>22415</v>
      </c>
      <c r="N20" s="83">
        <v>100</v>
      </c>
      <c r="O20" s="82">
        <v>21502</v>
      </c>
      <c r="P20" s="83">
        <v>100</v>
      </c>
      <c r="Q20" s="82">
        <v>25153</v>
      </c>
      <c r="R20" s="83">
        <v>100</v>
      </c>
      <c r="S20" s="82">
        <v>23993</v>
      </c>
      <c r="T20" s="83">
        <v>100</v>
      </c>
      <c r="U20" s="82">
        <v>22255</v>
      </c>
      <c r="V20" s="83">
        <v>100</v>
      </c>
      <c r="W20" s="84"/>
      <c r="X20" s="81" t="s">
        <v>144</v>
      </c>
      <c r="Y20" s="82">
        <f t="shared" ref="Y20:AJ20" si="12">SUM(Y7:Y19)</f>
        <v>25066</v>
      </c>
      <c r="Z20" s="85">
        <f t="shared" si="12"/>
        <v>100</v>
      </c>
      <c r="AA20" s="82">
        <f t="shared" si="12"/>
        <v>23690</v>
      </c>
      <c r="AB20" s="85">
        <f t="shared" si="12"/>
        <v>100</v>
      </c>
      <c r="AC20" s="82">
        <f t="shared" si="12"/>
        <v>22960</v>
      </c>
      <c r="AD20" s="85">
        <f t="shared" si="12"/>
        <v>100</v>
      </c>
      <c r="AE20" s="82">
        <f t="shared" si="12"/>
        <v>22759</v>
      </c>
      <c r="AF20" s="85">
        <f t="shared" si="12"/>
        <v>100</v>
      </c>
      <c r="AG20" s="82">
        <f t="shared" si="12"/>
        <v>20201</v>
      </c>
      <c r="AH20" s="85">
        <f t="shared" si="12"/>
        <v>100</v>
      </c>
      <c r="AI20" s="82">
        <f t="shared" si="12"/>
        <v>10510</v>
      </c>
      <c r="AJ20" s="85">
        <f t="shared" si="12"/>
        <v>99.999999999999986</v>
      </c>
      <c r="AK20" s="86" t="s">
        <v>367</v>
      </c>
    </row>
    <row r="21" spans="1:37" x14ac:dyDescent="0.25">
      <c r="A21" s="88" t="s">
        <v>220</v>
      </c>
      <c r="B21" s="89"/>
      <c r="C21" s="90"/>
      <c r="D21" s="91"/>
      <c r="E21" s="90"/>
      <c r="F21" s="91"/>
      <c r="G21" s="90"/>
      <c r="H21" s="91"/>
      <c r="I21" s="90"/>
      <c r="J21" s="91"/>
      <c r="K21" s="90"/>
      <c r="L21" s="91"/>
      <c r="M21" s="90"/>
      <c r="N21" s="91"/>
      <c r="O21" s="90"/>
      <c r="P21" s="91"/>
      <c r="Q21" s="90"/>
      <c r="R21" s="91"/>
      <c r="S21" s="92"/>
      <c r="T21" s="93"/>
      <c r="U21" s="92"/>
      <c r="V21" s="93"/>
      <c r="W21" s="94"/>
      <c r="X21" s="95"/>
      <c r="Y21" s="92"/>
      <c r="Z21" s="96" t="s">
        <v>284</v>
      </c>
      <c r="AA21" s="97"/>
      <c r="AB21" s="98"/>
      <c r="AC21" s="97"/>
      <c r="AD21" s="98"/>
      <c r="AE21" s="99"/>
      <c r="AF21" s="100"/>
      <c r="AG21" s="99"/>
      <c r="AH21" s="101"/>
      <c r="AI21" s="99"/>
      <c r="AJ21" s="101"/>
    </row>
  </sheetData>
  <sortState ref="B6:AK17">
    <sortCondition ref="B6:B17"/>
  </sortState>
  <mergeCells count="23">
    <mergeCell ref="X4:X5"/>
    <mergeCell ref="AI4:AJ4"/>
    <mergeCell ref="O4:P4"/>
    <mergeCell ref="Q4:R4"/>
    <mergeCell ref="S4:T4"/>
    <mergeCell ref="U4:V4"/>
    <mergeCell ref="W4:W5"/>
    <mergeCell ref="A1:AK1"/>
    <mergeCell ref="A2:AK2"/>
    <mergeCell ref="AK5:AK6"/>
    <mergeCell ref="B4:B6"/>
    <mergeCell ref="A4:A6"/>
    <mergeCell ref="Y4:Z4"/>
    <mergeCell ref="AA4:AB4"/>
    <mergeCell ref="AC4:AD4"/>
    <mergeCell ref="AE4:AF4"/>
    <mergeCell ref="AG4:AH4"/>
    <mergeCell ref="C4:D4"/>
    <mergeCell ref="E4:F4"/>
    <mergeCell ref="G4:H4"/>
    <mergeCell ref="I4:J4"/>
    <mergeCell ref="K4:L4"/>
    <mergeCell ref="M4:N4"/>
  </mergeCells>
  <pageMargins left="0.45" right="0.31" top="0.74803149606299202" bottom="0.74803149606299202" header="0.31496062992126" footer="0.31496062992126"/>
  <pageSetup scale="7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499984740745262"/>
  </sheetPr>
  <dimension ref="A1:E35"/>
  <sheetViews>
    <sheetView view="pageBreakPreview" zoomScale="85" zoomScaleSheetLayoutView="85" workbookViewId="0">
      <selection activeCell="D7" sqref="D7"/>
    </sheetView>
  </sheetViews>
  <sheetFormatPr defaultRowHeight="24" customHeight="1" x14ac:dyDescent="0.25"/>
  <cols>
    <col min="1" max="1" width="9.140625" style="50"/>
    <col min="2" max="2" width="23.28515625" style="50" customWidth="1"/>
    <col min="3" max="5" width="23.28515625" style="53" customWidth="1"/>
    <col min="6" max="16384" width="9.140625" style="50"/>
  </cols>
  <sheetData>
    <row r="1" spans="1:5" s="36" customFormat="1" ht="20.25" customHeight="1" x14ac:dyDescent="0.25">
      <c r="A1" s="265" t="s">
        <v>227</v>
      </c>
      <c r="B1" s="265"/>
      <c r="C1" s="265"/>
      <c r="D1" s="265"/>
      <c r="E1" s="265"/>
    </row>
    <row r="2" spans="1:5" s="36" customFormat="1" ht="15.75" customHeight="1" x14ac:dyDescent="0.25">
      <c r="A2" s="250" t="s">
        <v>427</v>
      </c>
      <c r="B2" s="250"/>
      <c r="C2" s="250"/>
      <c r="D2" s="250"/>
      <c r="E2" s="250"/>
    </row>
    <row r="3" spans="1:5" s="36" customFormat="1" ht="15.75" customHeight="1" x14ac:dyDescent="0.25">
      <c r="A3" s="37"/>
      <c r="B3" s="38"/>
      <c r="C3" s="38"/>
      <c r="D3" s="38"/>
      <c r="E3" s="38"/>
    </row>
    <row r="4" spans="1:5" s="43" customFormat="1" ht="19.5" customHeight="1" x14ac:dyDescent="0.25">
      <c r="A4" s="39" t="s">
        <v>17</v>
      </c>
      <c r="B4" s="40" t="s">
        <v>23</v>
      </c>
      <c r="C4" s="41" t="s">
        <v>315</v>
      </c>
      <c r="D4" s="41" t="s">
        <v>316</v>
      </c>
      <c r="E4" s="42" t="s">
        <v>177</v>
      </c>
    </row>
    <row r="5" spans="1:5" s="43" customFormat="1" ht="27.75" customHeight="1" x14ac:dyDescent="0.25">
      <c r="A5" s="44" t="s">
        <v>428</v>
      </c>
      <c r="B5" s="45" t="s">
        <v>395</v>
      </c>
      <c r="C5" s="46" t="s">
        <v>429</v>
      </c>
      <c r="D5" s="46" t="s">
        <v>430</v>
      </c>
      <c r="E5" s="47" t="s">
        <v>431</v>
      </c>
    </row>
    <row r="6" spans="1:5" ht="24" customHeight="1" x14ac:dyDescent="0.25">
      <c r="A6" s="48">
        <v>1</v>
      </c>
      <c r="B6" s="48">
        <v>1877</v>
      </c>
      <c r="C6" s="49">
        <v>30.6</v>
      </c>
      <c r="D6" s="49">
        <v>28.9</v>
      </c>
      <c r="E6" s="49">
        <v>59.5</v>
      </c>
    </row>
    <row r="7" spans="1:5" ht="24" customHeight="1" x14ac:dyDescent="0.25">
      <c r="A7" s="51">
        <v>2</v>
      </c>
      <c r="B7" s="51">
        <v>1891</v>
      </c>
      <c r="C7" s="52">
        <v>22.4</v>
      </c>
      <c r="D7" s="52">
        <v>0.3</v>
      </c>
      <c r="E7" s="52">
        <v>22.7</v>
      </c>
    </row>
    <row r="8" spans="1:5" ht="24" customHeight="1" x14ac:dyDescent="0.25">
      <c r="A8" s="51">
        <v>3</v>
      </c>
      <c r="B8" s="51">
        <v>1899</v>
      </c>
      <c r="C8" s="52">
        <v>44.1</v>
      </c>
      <c r="D8" s="52">
        <v>24.3</v>
      </c>
      <c r="E8" s="52">
        <v>68.400000000000006</v>
      </c>
    </row>
    <row r="9" spans="1:5" ht="24" customHeight="1" x14ac:dyDescent="0.25">
      <c r="A9" s="51">
        <v>4</v>
      </c>
      <c r="B9" s="51">
        <v>1901</v>
      </c>
      <c r="C9" s="52">
        <v>19.3</v>
      </c>
      <c r="D9" s="52">
        <v>10.7</v>
      </c>
      <c r="E9" s="52">
        <v>30</v>
      </c>
    </row>
    <row r="10" spans="1:5" ht="24" customHeight="1" x14ac:dyDescent="0.25">
      <c r="A10" s="51">
        <v>5</v>
      </c>
      <c r="B10" s="51">
        <v>1904</v>
      </c>
      <c r="C10" s="52">
        <v>17.5</v>
      </c>
      <c r="D10" s="52">
        <v>16.899999999999999</v>
      </c>
      <c r="E10" s="52">
        <v>34.4</v>
      </c>
    </row>
    <row r="11" spans="1:5" ht="24" customHeight="1" x14ac:dyDescent="0.25">
      <c r="A11" s="51">
        <v>6</v>
      </c>
      <c r="B11" s="51">
        <v>1905</v>
      </c>
      <c r="C11" s="52">
        <v>25.2</v>
      </c>
      <c r="D11" s="52">
        <v>12</v>
      </c>
      <c r="E11" s="52">
        <v>37.200000000000003</v>
      </c>
    </row>
    <row r="12" spans="1:5" ht="24" customHeight="1" x14ac:dyDescent="0.25">
      <c r="A12" s="51">
        <v>7</v>
      </c>
      <c r="B12" s="51">
        <v>1907</v>
      </c>
      <c r="C12" s="52">
        <v>27.9</v>
      </c>
      <c r="D12" s="52">
        <v>1.2</v>
      </c>
      <c r="E12" s="52">
        <v>29.1</v>
      </c>
    </row>
    <row r="13" spans="1:5" ht="24" customHeight="1" x14ac:dyDescent="0.25">
      <c r="A13" s="51">
        <v>8</v>
      </c>
      <c r="B13" s="51">
        <v>1911</v>
      </c>
      <c r="C13" s="52">
        <v>13</v>
      </c>
      <c r="D13" s="52">
        <v>15.4</v>
      </c>
      <c r="E13" s="52">
        <v>28.4</v>
      </c>
    </row>
    <row r="14" spans="1:5" ht="24" customHeight="1" x14ac:dyDescent="0.25">
      <c r="A14" s="51">
        <v>9</v>
      </c>
      <c r="B14" s="51">
        <v>1913</v>
      </c>
      <c r="C14" s="52">
        <v>24.5</v>
      </c>
      <c r="D14" s="52">
        <v>0</v>
      </c>
      <c r="E14" s="52">
        <v>24.5</v>
      </c>
    </row>
    <row r="15" spans="1:5" ht="24" customHeight="1" x14ac:dyDescent="0.25">
      <c r="A15" s="51">
        <v>10</v>
      </c>
      <c r="B15" s="51">
        <v>1915</v>
      </c>
      <c r="C15" s="52">
        <v>18.8</v>
      </c>
      <c r="D15" s="52">
        <v>3.4</v>
      </c>
      <c r="E15" s="52">
        <v>22.2</v>
      </c>
    </row>
    <row r="16" spans="1:5" ht="24" customHeight="1" x14ac:dyDescent="0.25">
      <c r="A16" s="51">
        <v>11</v>
      </c>
      <c r="B16" s="51">
        <v>1918</v>
      </c>
      <c r="C16" s="52">
        <v>44.3</v>
      </c>
      <c r="D16" s="52">
        <v>25.7</v>
      </c>
      <c r="E16" s="52">
        <v>70</v>
      </c>
    </row>
    <row r="17" spans="1:5" ht="24" customHeight="1" x14ac:dyDescent="0.25">
      <c r="A17" s="51">
        <v>12</v>
      </c>
      <c r="B17" s="51">
        <v>1920</v>
      </c>
      <c r="C17" s="52">
        <v>35.700000000000003</v>
      </c>
      <c r="D17" s="52">
        <v>2.2999999999999998</v>
      </c>
      <c r="E17" s="52">
        <v>38</v>
      </c>
    </row>
    <row r="18" spans="1:5" ht="24" customHeight="1" x14ac:dyDescent="0.25">
      <c r="A18" s="51">
        <v>13</v>
      </c>
      <c r="B18" s="51">
        <v>1925</v>
      </c>
      <c r="C18" s="52">
        <v>21.1</v>
      </c>
      <c r="D18" s="52">
        <v>0</v>
      </c>
      <c r="E18" s="52">
        <v>21.1</v>
      </c>
    </row>
    <row r="19" spans="1:5" ht="24" customHeight="1" x14ac:dyDescent="0.25">
      <c r="A19" s="51">
        <v>14</v>
      </c>
      <c r="B19" s="51">
        <v>1939</v>
      </c>
      <c r="C19" s="52">
        <v>17.8</v>
      </c>
      <c r="D19" s="52">
        <v>10.7</v>
      </c>
      <c r="E19" s="52">
        <v>28.5</v>
      </c>
    </row>
    <row r="20" spans="1:5" ht="24" customHeight="1" x14ac:dyDescent="0.25">
      <c r="A20" s="51">
        <v>15</v>
      </c>
      <c r="B20" s="51">
        <v>1941</v>
      </c>
      <c r="C20" s="52">
        <v>35.5</v>
      </c>
      <c r="D20" s="52">
        <v>0</v>
      </c>
      <c r="E20" s="52">
        <v>35.5</v>
      </c>
    </row>
    <row r="21" spans="1:5" ht="24" customHeight="1" x14ac:dyDescent="0.25">
      <c r="A21" s="51">
        <v>16</v>
      </c>
      <c r="B21" s="51">
        <v>1951</v>
      </c>
      <c r="C21" s="52">
        <v>35.1</v>
      </c>
      <c r="D21" s="52">
        <v>0</v>
      </c>
      <c r="E21" s="52">
        <v>35.1</v>
      </c>
    </row>
    <row r="22" spans="1:5" ht="24" customHeight="1" x14ac:dyDescent="0.25">
      <c r="A22" s="51">
        <v>17</v>
      </c>
      <c r="B22" s="51">
        <v>1965</v>
      </c>
      <c r="C22" s="52">
        <v>38.299999999999997</v>
      </c>
      <c r="D22" s="52">
        <v>0</v>
      </c>
      <c r="E22" s="52">
        <v>38.299999999999997</v>
      </c>
    </row>
    <row r="23" spans="1:5" ht="24" customHeight="1" x14ac:dyDescent="0.25">
      <c r="A23" s="51">
        <v>18</v>
      </c>
      <c r="B23" s="51">
        <v>1966</v>
      </c>
      <c r="C23" s="52">
        <v>35.4</v>
      </c>
      <c r="D23" s="52">
        <v>0</v>
      </c>
      <c r="E23" s="52">
        <v>35.4</v>
      </c>
    </row>
    <row r="24" spans="1:5" ht="24" customHeight="1" x14ac:dyDescent="0.25">
      <c r="A24" s="51">
        <v>19</v>
      </c>
      <c r="B24" s="51">
        <v>1968</v>
      </c>
      <c r="C24" s="52">
        <v>21.98</v>
      </c>
      <c r="D24" s="52">
        <v>0</v>
      </c>
      <c r="E24" s="52">
        <v>21.9</v>
      </c>
    </row>
    <row r="25" spans="1:5" ht="24" customHeight="1" x14ac:dyDescent="0.25">
      <c r="A25" s="51">
        <v>20</v>
      </c>
      <c r="B25" s="51">
        <v>1972</v>
      </c>
      <c r="C25" s="52">
        <v>36.6</v>
      </c>
      <c r="D25" s="52">
        <v>3.8</v>
      </c>
      <c r="E25" s="52">
        <v>40.4</v>
      </c>
    </row>
    <row r="26" spans="1:5" ht="24" customHeight="1" x14ac:dyDescent="0.25">
      <c r="A26" s="51">
        <v>21</v>
      </c>
      <c r="B26" s="51">
        <v>1974</v>
      </c>
      <c r="C26" s="52">
        <v>27.1</v>
      </c>
      <c r="D26" s="52">
        <v>6.9</v>
      </c>
      <c r="E26" s="52">
        <v>34</v>
      </c>
    </row>
    <row r="27" spans="1:5" ht="24" customHeight="1" x14ac:dyDescent="0.25">
      <c r="A27" s="51">
        <v>22</v>
      </c>
      <c r="B27" s="51">
        <v>1979</v>
      </c>
      <c r="C27" s="52">
        <v>33</v>
      </c>
      <c r="D27" s="52">
        <v>1.8</v>
      </c>
      <c r="E27" s="52">
        <v>34.799999999999997</v>
      </c>
    </row>
    <row r="28" spans="1:5" ht="24" customHeight="1" x14ac:dyDescent="0.25">
      <c r="A28" s="51">
        <v>23</v>
      </c>
      <c r="B28" s="51">
        <v>1982</v>
      </c>
      <c r="C28" s="52">
        <v>29.1</v>
      </c>
      <c r="D28" s="52">
        <v>0</v>
      </c>
      <c r="E28" s="52">
        <v>29.1</v>
      </c>
    </row>
    <row r="29" spans="1:5" ht="24" customHeight="1" x14ac:dyDescent="0.25">
      <c r="A29" s="51">
        <v>24</v>
      </c>
      <c r="B29" s="51">
        <v>1985</v>
      </c>
      <c r="C29" s="52">
        <v>25.6</v>
      </c>
      <c r="D29" s="52">
        <v>16.7</v>
      </c>
      <c r="E29" s="52">
        <v>42.3</v>
      </c>
    </row>
    <row r="30" spans="1:5" ht="24" customHeight="1" x14ac:dyDescent="0.25">
      <c r="A30" s="51">
        <v>25</v>
      </c>
      <c r="B30" s="51">
        <v>1987</v>
      </c>
      <c r="C30" s="52">
        <v>29.8</v>
      </c>
      <c r="D30" s="52">
        <v>17.899999999999999</v>
      </c>
      <c r="E30" s="52">
        <v>47.7</v>
      </c>
    </row>
    <row r="31" spans="1:5" ht="24" customHeight="1" x14ac:dyDescent="0.25">
      <c r="A31" s="51">
        <v>26</v>
      </c>
      <c r="B31" s="51">
        <v>2002</v>
      </c>
      <c r="C31" s="52">
        <v>19</v>
      </c>
      <c r="D31" s="52">
        <v>10</v>
      </c>
      <c r="E31" s="52">
        <v>29</v>
      </c>
    </row>
    <row r="32" spans="1:5" ht="24" customHeight="1" x14ac:dyDescent="0.25">
      <c r="A32" s="51">
        <v>27</v>
      </c>
      <c r="B32" s="51">
        <v>2009</v>
      </c>
      <c r="C32" s="52">
        <v>32.5</v>
      </c>
      <c r="D32" s="52">
        <v>13.5</v>
      </c>
      <c r="E32" s="52">
        <v>46</v>
      </c>
    </row>
    <row r="33" spans="1:5" ht="24" customHeight="1" x14ac:dyDescent="0.25">
      <c r="A33" s="277" t="s">
        <v>452</v>
      </c>
      <c r="B33" s="277"/>
      <c r="C33" s="277"/>
      <c r="D33" s="277"/>
      <c r="E33" s="277"/>
    </row>
    <row r="34" spans="1:5" ht="15.75" x14ac:dyDescent="0.25">
      <c r="A34" s="275" t="s">
        <v>229</v>
      </c>
      <c r="B34" s="275"/>
      <c r="C34" s="275"/>
      <c r="D34" s="275"/>
      <c r="E34" s="275"/>
    </row>
    <row r="35" spans="1:5" ht="24" customHeight="1" x14ac:dyDescent="0.25">
      <c r="A35" s="276" t="s">
        <v>286</v>
      </c>
      <c r="B35" s="276"/>
      <c r="C35" s="276"/>
      <c r="D35" s="276"/>
      <c r="E35" s="276"/>
    </row>
  </sheetData>
  <mergeCells count="5">
    <mergeCell ref="A1:E1"/>
    <mergeCell ref="A34:E34"/>
    <mergeCell ref="A35:E35"/>
    <mergeCell ref="A2:E2"/>
    <mergeCell ref="A33:E33"/>
  </mergeCells>
  <pageMargins left="0.7" right="0.7" top="0.75" bottom="0.75" header="0.3" footer="0.3"/>
  <pageSetup scale="85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U31"/>
  <sheetViews>
    <sheetView showGridLines="0" showZeros="0" view="pageBreakPreview" zoomScaleSheetLayoutView="100" workbookViewId="0">
      <selection activeCell="D7" sqref="D7"/>
    </sheetView>
  </sheetViews>
  <sheetFormatPr defaultRowHeight="15" x14ac:dyDescent="0.25"/>
  <cols>
    <col min="1" max="1" width="7" style="35" customWidth="1"/>
    <col min="2" max="2" width="18" style="5" bestFit="1" customWidth="1"/>
    <col min="3" max="7" width="0" style="5" hidden="1" customWidth="1"/>
    <col min="8" max="20" width="8.140625" style="5" customWidth="1"/>
    <col min="21" max="21" width="19.5703125" style="5" customWidth="1"/>
    <col min="22" max="16384" width="9.140625" style="5"/>
  </cols>
  <sheetData>
    <row r="1" spans="1:21" ht="15.75" customHeight="1" x14ac:dyDescent="0.25">
      <c r="A1" s="278" t="s">
        <v>451</v>
      </c>
      <c r="B1" s="278"/>
      <c r="C1" s="278"/>
      <c r="D1" s="278"/>
      <c r="E1" s="278"/>
      <c r="F1" s="278"/>
      <c r="G1" s="278"/>
      <c r="H1" s="278"/>
      <c r="I1" s="278"/>
      <c r="J1" s="278"/>
      <c r="K1" s="278"/>
      <c r="L1" s="278"/>
      <c r="M1" s="278"/>
      <c r="N1" s="278"/>
      <c r="O1" s="278"/>
      <c r="P1" s="278"/>
      <c r="Q1" s="278"/>
      <c r="R1" s="278"/>
      <c r="S1" s="278"/>
      <c r="T1" s="278"/>
      <c r="U1" s="278"/>
    </row>
    <row r="2" spans="1:21" ht="15.75" customHeight="1" x14ac:dyDescent="0.25">
      <c r="A2" s="279" t="s">
        <v>287</v>
      </c>
      <c r="B2" s="279"/>
      <c r="C2" s="279"/>
      <c r="D2" s="279"/>
      <c r="E2" s="279"/>
      <c r="F2" s="279"/>
      <c r="G2" s="279"/>
      <c r="H2" s="279"/>
      <c r="I2" s="279"/>
      <c r="J2" s="279"/>
      <c r="K2" s="279"/>
      <c r="L2" s="279"/>
      <c r="M2" s="279"/>
      <c r="N2" s="279"/>
      <c r="O2" s="279"/>
      <c r="P2" s="279"/>
      <c r="Q2" s="279"/>
      <c r="R2" s="279"/>
      <c r="S2" s="279"/>
      <c r="T2" s="279"/>
      <c r="U2" s="279"/>
    </row>
    <row r="3" spans="1:21" ht="15.75" customHeight="1" x14ac:dyDescent="0.25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</row>
    <row r="4" spans="1:21" s="20" customFormat="1" ht="34.5" customHeight="1" x14ac:dyDescent="0.25">
      <c r="A4" s="17" t="s">
        <v>332</v>
      </c>
      <c r="B4" s="18" t="s">
        <v>0</v>
      </c>
      <c r="C4" s="2">
        <v>2000</v>
      </c>
      <c r="D4" s="2">
        <v>2001</v>
      </c>
      <c r="E4" s="2">
        <v>2002</v>
      </c>
      <c r="F4" s="2">
        <v>2003</v>
      </c>
      <c r="G4" s="2">
        <v>2004</v>
      </c>
      <c r="H4" s="2">
        <v>2005</v>
      </c>
      <c r="I4" s="2">
        <v>2006</v>
      </c>
      <c r="J4" s="2">
        <v>2007</v>
      </c>
      <c r="K4" s="2">
        <v>2008</v>
      </c>
      <c r="L4" s="2">
        <v>2009</v>
      </c>
      <c r="M4" s="2">
        <v>2010</v>
      </c>
      <c r="N4" s="2">
        <v>2011</v>
      </c>
      <c r="O4" s="2">
        <v>2012</v>
      </c>
      <c r="P4" s="2">
        <v>2013</v>
      </c>
      <c r="Q4" s="2">
        <v>2014</v>
      </c>
      <c r="R4" s="2">
        <v>2015</v>
      </c>
      <c r="S4" s="2">
        <v>2016</v>
      </c>
      <c r="T4" s="2">
        <v>2017</v>
      </c>
      <c r="U4" s="19" t="s">
        <v>449</v>
      </c>
    </row>
    <row r="5" spans="1:21" s="13" customFormat="1" ht="22.5" customHeight="1" x14ac:dyDescent="0.25">
      <c r="A5" s="21">
        <v>1</v>
      </c>
      <c r="B5" s="22" t="s">
        <v>12</v>
      </c>
      <c r="C5" s="23">
        <v>0</v>
      </c>
      <c r="D5" s="23">
        <v>13</v>
      </c>
      <c r="E5" s="23">
        <v>13</v>
      </c>
      <c r="F5" s="23">
        <v>13</v>
      </c>
      <c r="G5" s="23">
        <v>13</v>
      </c>
      <c r="H5" s="23">
        <v>13</v>
      </c>
      <c r="I5" s="23">
        <v>4</v>
      </c>
      <c r="J5" s="23">
        <v>0</v>
      </c>
      <c r="K5" s="23">
        <v>0</v>
      </c>
      <c r="L5" s="23">
        <v>13</v>
      </c>
      <c r="M5" s="23">
        <v>0</v>
      </c>
      <c r="N5" s="23">
        <v>13</v>
      </c>
      <c r="O5" s="23">
        <v>6</v>
      </c>
      <c r="P5" s="23">
        <v>3</v>
      </c>
      <c r="Q5" s="23">
        <v>6</v>
      </c>
      <c r="R5" s="23">
        <v>10</v>
      </c>
      <c r="S5" s="23">
        <v>7</v>
      </c>
      <c r="T5" s="24">
        <v>4</v>
      </c>
      <c r="U5" s="25" t="s">
        <v>343</v>
      </c>
    </row>
    <row r="6" spans="1:21" s="13" customFormat="1" ht="22.5" customHeight="1" x14ac:dyDescent="0.25">
      <c r="A6" s="21">
        <v>2</v>
      </c>
      <c r="B6" s="22" t="s">
        <v>13</v>
      </c>
      <c r="C6" s="23">
        <v>0</v>
      </c>
      <c r="D6" s="23">
        <v>0</v>
      </c>
      <c r="E6" s="23">
        <v>0</v>
      </c>
      <c r="F6" s="23">
        <v>0</v>
      </c>
      <c r="G6" s="23">
        <v>0</v>
      </c>
      <c r="H6" s="23">
        <v>0</v>
      </c>
      <c r="I6" s="23">
        <v>20</v>
      </c>
      <c r="J6" s="23">
        <v>0</v>
      </c>
      <c r="K6" s="23">
        <v>0</v>
      </c>
      <c r="L6" s="23">
        <v>27</v>
      </c>
      <c r="M6" s="23">
        <v>0</v>
      </c>
      <c r="N6" s="23">
        <v>0</v>
      </c>
      <c r="O6" s="23">
        <v>0</v>
      </c>
      <c r="P6" s="23">
        <v>0</v>
      </c>
      <c r="Q6" s="23">
        <v>0</v>
      </c>
      <c r="R6" s="23">
        <v>0</v>
      </c>
      <c r="S6" s="23">
        <v>0</v>
      </c>
      <c r="T6" s="24">
        <v>0</v>
      </c>
      <c r="U6" s="25" t="s">
        <v>344</v>
      </c>
    </row>
    <row r="7" spans="1:21" s="13" customFormat="1" ht="22.5" customHeight="1" x14ac:dyDescent="0.25">
      <c r="A7" s="21">
        <v>3</v>
      </c>
      <c r="B7" s="22" t="s">
        <v>2</v>
      </c>
      <c r="C7" s="23">
        <v>0</v>
      </c>
      <c r="D7" s="23">
        <v>37</v>
      </c>
      <c r="E7" s="23">
        <v>0</v>
      </c>
      <c r="F7" s="23">
        <v>0</v>
      </c>
      <c r="G7" s="23">
        <v>19</v>
      </c>
      <c r="H7" s="23">
        <v>0</v>
      </c>
      <c r="I7" s="23">
        <v>0</v>
      </c>
      <c r="J7" s="23">
        <v>0</v>
      </c>
      <c r="K7" s="23">
        <v>0</v>
      </c>
      <c r="L7" s="23">
        <v>26</v>
      </c>
      <c r="M7" s="23">
        <v>38</v>
      </c>
      <c r="N7" s="23">
        <v>0</v>
      </c>
      <c r="O7" s="23">
        <v>0</v>
      </c>
      <c r="P7" s="23">
        <v>33</v>
      </c>
      <c r="Q7" s="23">
        <v>0</v>
      </c>
      <c r="R7" s="23">
        <v>0</v>
      </c>
      <c r="S7" s="23">
        <v>0</v>
      </c>
      <c r="T7" s="24">
        <v>0</v>
      </c>
      <c r="U7" s="25" t="s">
        <v>345</v>
      </c>
    </row>
    <row r="8" spans="1:21" s="13" customFormat="1" ht="22.5" customHeight="1" x14ac:dyDescent="0.25">
      <c r="A8" s="21">
        <v>4</v>
      </c>
      <c r="B8" s="22" t="s">
        <v>164</v>
      </c>
      <c r="C8" s="23">
        <v>12</v>
      </c>
      <c r="D8" s="23">
        <v>0</v>
      </c>
      <c r="E8" s="23">
        <v>14</v>
      </c>
      <c r="F8" s="23">
        <v>0</v>
      </c>
      <c r="G8" s="23">
        <v>14</v>
      </c>
      <c r="H8" s="23">
        <v>0</v>
      </c>
      <c r="I8" s="23">
        <v>0</v>
      </c>
      <c r="J8" s="23">
        <v>0</v>
      </c>
      <c r="K8" s="23">
        <v>0</v>
      </c>
      <c r="L8" s="23">
        <v>0</v>
      </c>
      <c r="M8" s="23">
        <v>0</v>
      </c>
      <c r="N8" s="23">
        <v>0</v>
      </c>
      <c r="O8" s="23">
        <v>0</v>
      </c>
      <c r="P8" s="23">
        <v>0</v>
      </c>
      <c r="Q8" s="23">
        <v>0</v>
      </c>
      <c r="R8" s="23">
        <v>25</v>
      </c>
      <c r="S8" s="23">
        <v>0</v>
      </c>
      <c r="T8" s="24">
        <v>20</v>
      </c>
      <c r="U8" s="25" t="s">
        <v>346</v>
      </c>
    </row>
    <row r="9" spans="1:21" s="13" customFormat="1" ht="22.5" customHeight="1" x14ac:dyDescent="0.25">
      <c r="A9" s="21">
        <v>5</v>
      </c>
      <c r="B9" s="22" t="s">
        <v>96</v>
      </c>
      <c r="C9" s="23">
        <v>22</v>
      </c>
      <c r="D9" s="23">
        <v>0</v>
      </c>
      <c r="E9" s="23">
        <v>14</v>
      </c>
      <c r="F9" s="23">
        <v>0</v>
      </c>
      <c r="G9" s="23">
        <v>0</v>
      </c>
      <c r="H9" s="23">
        <v>0</v>
      </c>
      <c r="I9" s="23">
        <v>0</v>
      </c>
      <c r="J9" s="23">
        <v>0</v>
      </c>
      <c r="K9" s="23">
        <v>0</v>
      </c>
      <c r="L9" s="23">
        <v>0</v>
      </c>
      <c r="M9" s="23">
        <v>0</v>
      </c>
      <c r="N9" s="23">
        <v>0</v>
      </c>
      <c r="O9" s="23">
        <v>16</v>
      </c>
      <c r="P9" s="23">
        <v>0</v>
      </c>
      <c r="Q9" s="23">
        <v>0</v>
      </c>
      <c r="R9" s="23">
        <v>6</v>
      </c>
      <c r="S9" s="23">
        <v>0</v>
      </c>
      <c r="T9" s="24">
        <v>0</v>
      </c>
      <c r="U9" s="25" t="s">
        <v>347</v>
      </c>
    </row>
    <row r="10" spans="1:21" s="13" customFormat="1" ht="22.5" customHeight="1" x14ac:dyDescent="0.25">
      <c r="A10" s="21">
        <v>6</v>
      </c>
      <c r="B10" s="22" t="s">
        <v>154</v>
      </c>
      <c r="C10" s="23">
        <v>0</v>
      </c>
      <c r="D10" s="23">
        <v>0</v>
      </c>
      <c r="E10" s="23">
        <v>19</v>
      </c>
      <c r="F10" s="23">
        <v>0</v>
      </c>
      <c r="G10" s="23">
        <v>0</v>
      </c>
      <c r="H10" s="23">
        <v>0</v>
      </c>
      <c r="I10" s="23">
        <v>0</v>
      </c>
      <c r="J10" s="23">
        <v>0</v>
      </c>
      <c r="K10" s="23">
        <v>0</v>
      </c>
      <c r="L10" s="23">
        <v>0</v>
      </c>
      <c r="M10" s="23">
        <v>0</v>
      </c>
      <c r="N10" s="23">
        <v>0</v>
      </c>
      <c r="O10" s="23">
        <v>0</v>
      </c>
      <c r="P10" s="23">
        <v>0</v>
      </c>
      <c r="Q10" s="23">
        <v>21</v>
      </c>
      <c r="R10" s="23">
        <v>0</v>
      </c>
      <c r="S10" s="23">
        <v>0</v>
      </c>
      <c r="T10" s="24">
        <v>0</v>
      </c>
      <c r="U10" s="25" t="s">
        <v>348</v>
      </c>
    </row>
    <row r="11" spans="1:21" s="13" customFormat="1" ht="22.5" customHeight="1" x14ac:dyDescent="0.25">
      <c r="A11" s="21">
        <v>7</v>
      </c>
      <c r="B11" s="22" t="s">
        <v>7</v>
      </c>
      <c r="C11" s="23">
        <v>12</v>
      </c>
      <c r="D11" s="23">
        <v>0</v>
      </c>
      <c r="E11" s="23">
        <v>12</v>
      </c>
      <c r="F11" s="23">
        <v>0</v>
      </c>
      <c r="G11" s="23">
        <v>0</v>
      </c>
      <c r="H11" s="23">
        <v>12</v>
      </c>
      <c r="I11" s="23">
        <v>0</v>
      </c>
      <c r="J11" s="23">
        <v>0</v>
      </c>
      <c r="K11" s="23">
        <v>0</v>
      </c>
      <c r="L11" s="23">
        <v>12</v>
      </c>
      <c r="M11" s="23">
        <v>0</v>
      </c>
      <c r="N11" s="23">
        <v>0</v>
      </c>
      <c r="O11" s="23">
        <v>0</v>
      </c>
      <c r="P11" s="23">
        <v>0</v>
      </c>
      <c r="Q11" s="23">
        <v>0</v>
      </c>
      <c r="R11" s="23">
        <v>0</v>
      </c>
      <c r="S11" s="23">
        <v>0</v>
      </c>
      <c r="T11" s="24">
        <v>0</v>
      </c>
      <c r="U11" s="25" t="s">
        <v>349</v>
      </c>
    </row>
    <row r="12" spans="1:21" s="13" customFormat="1" ht="22.5" customHeight="1" x14ac:dyDescent="0.25">
      <c r="A12" s="21">
        <v>8</v>
      </c>
      <c r="B12" s="22" t="s">
        <v>8</v>
      </c>
      <c r="C12" s="23">
        <v>6</v>
      </c>
      <c r="D12" s="23">
        <v>0</v>
      </c>
      <c r="E12" s="23">
        <v>0</v>
      </c>
      <c r="F12" s="23">
        <v>0</v>
      </c>
      <c r="G12" s="23">
        <v>0</v>
      </c>
      <c r="H12" s="23">
        <v>0</v>
      </c>
      <c r="I12" s="23">
        <v>0</v>
      </c>
      <c r="J12" s="23">
        <v>0</v>
      </c>
      <c r="K12" s="23">
        <v>0</v>
      </c>
      <c r="L12" s="23">
        <v>18</v>
      </c>
      <c r="M12" s="23">
        <v>0</v>
      </c>
      <c r="N12" s="23">
        <v>0</v>
      </c>
      <c r="O12" s="23">
        <v>0</v>
      </c>
      <c r="P12" s="23">
        <v>0</v>
      </c>
      <c r="Q12" s="23">
        <v>0</v>
      </c>
      <c r="R12" s="23">
        <v>0</v>
      </c>
      <c r="S12" s="23">
        <v>0</v>
      </c>
      <c r="T12" s="24">
        <v>0</v>
      </c>
      <c r="U12" s="25" t="s">
        <v>350</v>
      </c>
    </row>
    <row r="13" spans="1:21" s="13" customFormat="1" ht="22.5" customHeight="1" x14ac:dyDescent="0.25">
      <c r="A13" s="21">
        <v>9</v>
      </c>
      <c r="B13" s="22" t="s">
        <v>16</v>
      </c>
      <c r="C13" s="23">
        <v>0</v>
      </c>
      <c r="D13" s="23">
        <v>0</v>
      </c>
      <c r="E13" s="23">
        <v>22</v>
      </c>
      <c r="F13" s="23">
        <v>15</v>
      </c>
      <c r="G13" s="23">
        <v>20</v>
      </c>
      <c r="H13" s="23">
        <v>22</v>
      </c>
      <c r="I13" s="23">
        <v>0</v>
      </c>
      <c r="J13" s="23">
        <v>0</v>
      </c>
      <c r="K13" s="23">
        <v>0</v>
      </c>
      <c r="L13" s="23">
        <v>24</v>
      </c>
      <c r="M13" s="23">
        <v>24</v>
      </c>
      <c r="N13" s="23">
        <v>0</v>
      </c>
      <c r="O13" s="23">
        <v>0</v>
      </c>
      <c r="P13" s="23">
        <v>0</v>
      </c>
      <c r="Q13" s="23">
        <v>0</v>
      </c>
      <c r="R13" s="23">
        <v>22</v>
      </c>
      <c r="S13" s="23">
        <v>0</v>
      </c>
      <c r="T13" s="24">
        <v>0</v>
      </c>
      <c r="U13" s="25" t="s">
        <v>351</v>
      </c>
    </row>
    <row r="14" spans="1:21" s="13" customFormat="1" ht="22.5" customHeight="1" x14ac:dyDescent="0.25">
      <c r="A14" s="21">
        <v>10</v>
      </c>
      <c r="B14" s="22" t="s">
        <v>15</v>
      </c>
      <c r="C14" s="23">
        <v>0</v>
      </c>
      <c r="D14" s="23">
        <v>25</v>
      </c>
      <c r="E14" s="23">
        <v>24</v>
      </c>
      <c r="F14" s="23">
        <v>25</v>
      </c>
      <c r="G14" s="23">
        <v>21</v>
      </c>
      <c r="H14" s="23">
        <v>0</v>
      </c>
      <c r="I14" s="23">
        <v>23</v>
      </c>
      <c r="J14" s="23">
        <v>0</v>
      </c>
      <c r="K14" s="23">
        <v>21</v>
      </c>
      <c r="L14" s="23">
        <v>20</v>
      </c>
      <c r="M14" s="23">
        <v>0</v>
      </c>
      <c r="N14" s="23">
        <v>24</v>
      </c>
      <c r="O14" s="23">
        <v>26</v>
      </c>
      <c r="P14" s="23">
        <v>22</v>
      </c>
      <c r="Q14" s="23">
        <v>9</v>
      </c>
      <c r="R14" s="23">
        <v>24</v>
      </c>
      <c r="S14" s="23">
        <v>0</v>
      </c>
      <c r="T14" s="24">
        <v>0</v>
      </c>
      <c r="U14" s="25" t="s">
        <v>352</v>
      </c>
    </row>
    <row r="15" spans="1:21" s="13" customFormat="1" ht="22.5" customHeight="1" x14ac:dyDescent="0.25">
      <c r="A15" s="21">
        <v>11</v>
      </c>
      <c r="B15" s="22" t="s">
        <v>153</v>
      </c>
      <c r="C15" s="23">
        <v>0</v>
      </c>
      <c r="D15" s="23">
        <v>0</v>
      </c>
      <c r="E15" s="23">
        <v>11</v>
      </c>
      <c r="F15" s="23">
        <v>14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  <c r="L15" s="23">
        <v>14</v>
      </c>
      <c r="M15" s="23">
        <v>0</v>
      </c>
      <c r="N15" s="23">
        <v>0</v>
      </c>
      <c r="O15" s="23">
        <v>14</v>
      </c>
      <c r="P15" s="23">
        <v>0</v>
      </c>
      <c r="Q15" s="23">
        <v>0</v>
      </c>
      <c r="R15" s="23">
        <v>0</v>
      </c>
      <c r="S15" s="23">
        <v>14</v>
      </c>
      <c r="T15" s="24">
        <v>0</v>
      </c>
      <c r="U15" s="25" t="s">
        <v>353</v>
      </c>
    </row>
    <row r="16" spans="1:21" s="13" customFormat="1" ht="22.5" customHeight="1" x14ac:dyDescent="0.25">
      <c r="A16" s="21">
        <v>12</v>
      </c>
      <c r="B16" s="22" t="s">
        <v>10</v>
      </c>
      <c r="C16" s="23">
        <v>30</v>
      </c>
      <c r="D16" s="23">
        <v>6</v>
      </c>
      <c r="E16" s="23">
        <v>33</v>
      </c>
      <c r="F16" s="23">
        <v>0</v>
      </c>
      <c r="G16" s="23">
        <v>26</v>
      </c>
      <c r="H16" s="23">
        <v>0</v>
      </c>
      <c r="I16" s="23">
        <v>10</v>
      </c>
      <c r="J16" s="23">
        <v>38</v>
      </c>
      <c r="K16" s="23">
        <v>0</v>
      </c>
      <c r="L16" s="23">
        <v>37</v>
      </c>
      <c r="M16" s="23">
        <v>0</v>
      </c>
      <c r="N16" s="23">
        <v>0</v>
      </c>
      <c r="O16" s="23">
        <v>0</v>
      </c>
      <c r="P16" s="23">
        <v>0</v>
      </c>
      <c r="Q16" s="23">
        <v>0</v>
      </c>
      <c r="R16" s="23">
        <v>43</v>
      </c>
      <c r="S16" s="23">
        <v>0</v>
      </c>
      <c r="T16" s="24">
        <v>18</v>
      </c>
      <c r="U16" s="25" t="s">
        <v>354</v>
      </c>
    </row>
    <row r="17" spans="1:21" s="13" customFormat="1" ht="22.5" customHeight="1" x14ac:dyDescent="0.25">
      <c r="A17" s="21">
        <v>13</v>
      </c>
      <c r="B17" s="22" t="s">
        <v>228</v>
      </c>
      <c r="C17" s="23">
        <v>26</v>
      </c>
      <c r="D17" s="23">
        <v>16</v>
      </c>
      <c r="E17" s="23">
        <v>32</v>
      </c>
      <c r="F17" s="23">
        <v>11</v>
      </c>
      <c r="G17" s="23">
        <v>25</v>
      </c>
      <c r="H17" s="23">
        <v>0</v>
      </c>
      <c r="I17" s="23">
        <v>0</v>
      </c>
      <c r="J17" s="23">
        <v>0</v>
      </c>
      <c r="K17" s="23">
        <v>0</v>
      </c>
      <c r="L17" s="23">
        <v>28</v>
      </c>
      <c r="M17" s="23">
        <v>0</v>
      </c>
      <c r="N17" s="23">
        <v>15</v>
      </c>
      <c r="O17" s="23">
        <v>17</v>
      </c>
      <c r="P17" s="23">
        <v>0</v>
      </c>
      <c r="Q17" s="23">
        <v>26</v>
      </c>
      <c r="R17" s="23">
        <v>28</v>
      </c>
      <c r="S17" s="23">
        <v>0</v>
      </c>
      <c r="T17" s="24">
        <v>0</v>
      </c>
      <c r="U17" s="25" t="s">
        <v>355</v>
      </c>
    </row>
    <row r="18" spans="1:21" s="13" customFormat="1" ht="22.5" customHeight="1" x14ac:dyDescent="0.25">
      <c r="A18" s="21">
        <v>14</v>
      </c>
      <c r="B18" s="22" t="s">
        <v>152</v>
      </c>
      <c r="C18" s="23">
        <v>0</v>
      </c>
      <c r="D18" s="23">
        <v>0</v>
      </c>
      <c r="E18" s="23">
        <v>0</v>
      </c>
      <c r="F18" s="23">
        <v>0</v>
      </c>
      <c r="G18" s="23">
        <v>0</v>
      </c>
      <c r="H18" s="23">
        <v>0</v>
      </c>
      <c r="I18" s="23">
        <v>0</v>
      </c>
      <c r="J18" s="23">
        <v>0</v>
      </c>
      <c r="K18" s="23">
        <v>0</v>
      </c>
      <c r="L18" s="23">
        <v>9</v>
      </c>
      <c r="M18" s="23">
        <v>0</v>
      </c>
      <c r="N18" s="23">
        <v>0</v>
      </c>
      <c r="O18" s="23">
        <v>0</v>
      </c>
      <c r="P18" s="23">
        <v>0</v>
      </c>
      <c r="Q18" s="23">
        <v>0</v>
      </c>
      <c r="R18" s="23">
        <v>0</v>
      </c>
      <c r="S18" s="23">
        <v>0</v>
      </c>
      <c r="T18" s="24">
        <v>0</v>
      </c>
      <c r="U18" s="25" t="s">
        <v>356</v>
      </c>
    </row>
    <row r="19" spans="1:21" s="13" customFormat="1" ht="22.5" customHeight="1" x14ac:dyDescent="0.25">
      <c r="A19" s="21">
        <v>15</v>
      </c>
      <c r="B19" s="22" t="s">
        <v>150</v>
      </c>
      <c r="C19" s="23">
        <v>0</v>
      </c>
      <c r="D19" s="23">
        <v>0</v>
      </c>
      <c r="E19" s="23">
        <v>0</v>
      </c>
      <c r="F19" s="23">
        <v>0</v>
      </c>
      <c r="G19" s="23">
        <v>0</v>
      </c>
      <c r="H19" s="23">
        <v>0</v>
      </c>
      <c r="I19" s="23">
        <v>0</v>
      </c>
      <c r="J19" s="23">
        <v>0</v>
      </c>
      <c r="K19" s="23">
        <v>0</v>
      </c>
      <c r="L19" s="23">
        <v>11</v>
      </c>
      <c r="M19" s="23">
        <v>0</v>
      </c>
      <c r="N19" s="23">
        <v>0</v>
      </c>
      <c r="O19" s="23">
        <v>0</v>
      </c>
      <c r="P19" s="23">
        <v>0</v>
      </c>
      <c r="Q19" s="23">
        <v>0</v>
      </c>
      <c r="R19" s="23">
        <v>0</v>
      </c>
      <c r="S19" s="23">
        <v>0</v>
      </c>
      <c r="T19" s="24">
        <v>0</v>
      </c>
      <c r="U19" s="25" t="s">
        <v>357</v>
      </c>
    </row>
    <row r="20" spans="1:21" s="13" customFormat="1" ht="22.5" customHeight="1" x14ac:dyDescent="0.25">
      <c r="A20" s="21">
        <v>16</v>
      </c>
      <c r="B20" s="22" t="s">
        <v>11</v>
      </c>
      <c r="C20" s="23">
        <v>28</v>
      </c>
      <c r="D20" s="23">
        <v>0</v>
      </c>
      <c r="E20" s="23">
        <v>30</v>
      </c>
      <c r="F20" s="23">
        <v>0</v>
      </c>
      <c r="G20" s="23">
        <v>0</v>
      </c>
      <c r="H20" s="23">
        <v>0</v>
      </c>
      <c r="I20" s="23">
        <v>0</v>
      </c>
      <c r="J20" s="23">
        <v>0</v>
      </c>
      <c r="K20" s="23">
        <v>0</v>
      </c>
      <c r="L20" s="23">
        <v>17</v>
      </c>
      <c r="M20" s="23">
        <v>16</v>
      </c>
      <c r="N20" s="23">
        <v>0</v>
      </c>
      <c r="O20" s="23">
        <v>0</v>
      </c>
      <c r="P20" s="23">
        <v>0</v>
      </c>
      <c r="Q20" s="23">
        <v>0</v>
      </c>
      <c r="R20" s="23">
        <v>25</v>
      </c>
      <c r="S20" s="23">
        <v>0</v>
      </c>
      <c r="T20" s="24">
        <v>0</v>
      </c>
      <c r="U20" s="25" t="s">
        <v>358</v>
      </c>
    </row>
    <row r="21" spans="1:21" s="13" customFormat="1" ht="22.5" customHeight="1" x14ac:dyDescent="0.25">
      <c r="A21" s="21">
        <v>17</v>
      </c>
      <c r="B21" s="22" t="s">
        <v>6</v>
      </c>
      <c r="C21" s="23">
        <v>0</v>
      </c>
      <c r="D21" s="23">
        <v>0</v>
      </c>
      <c r="E21" s="23">
        <v>15</v>
      </c>
      <c r="F21" s="23">
        <v>0</v>
      </c>
      <c r="G21" s="23">
        <v>0</v>
      </c>
      <c r="H21" s="23">
        <v>0</v>
      </c>
      <c r="I21" s="23">
        <v>0</v>
      </c>
      <c r="J21" s="23">
        <v>0</v>
      </c>
      <c r="K21" s="23">
        <v>0</v>
      </c>
      <c r="L21" s="23">
        <v>0</v>
      </c>
      <c r="M21" s="23">
        <v>0</v>
      </c>
      <c r="N21" s="23">
        <v>0</v>
      </c>
      <c r="O21" s="23">
        <v>0</v>
      </c>
      <c r="P21" s="23">
        <v>0</v>
      </c>
      <c r="Q21" s="23">
        <v>0</v>
      </c>
      <c r="R21" s="23">
        <v>0</v>
      </c>
      <c r="S21" s="23">
        <v>0</v>
      </c>
      <c r="T21" s="24">
        <v>0</v>
      </c>
      <c r="U21" s="25" t="s">
        <v>359</v>
      </c>
    </row>
    <row r="22" spans="1:21" s="13" customFormat="1" ht="22.5" customHeight="1" x14ac:dyDescent="0.25">
      <c r="A22" s="21">
        <v>18</v>
      </c>
      <c r="B22" s="22" t="s">
        <v>5</v>
      </c>
      <c r="C22" s="23">
        <v>31</v>
      </c>
      <c r="D22" s="23">
        <v>18</v>
      </c>
      <c r="E22" s="23">
        <v>32</v>
      </c>
      <c r="F22" s="23">
        <v>3</v>
      </c>
      <c r="G22" s="23">
        <v>25</v>
      </c>
      <c r="H22" s="23">
        <v>22</v>
      </c>
      <c r="I22" s="23">
        <v>22</v>
      </c>
      <c r="J22" s="23">
        <v>0</v>
      </c>
      <c r="K22" s="23">
        <v>12</v>
      </c>
      <c r="L22" s="23">
        <v>26</v>
      </c>
      <c r="M22" s="23">
        <v>0</v>
      </c>
      <c r="N22" s="23">
        <v>0</v>
      </c>
      <c r="O22" s="23">
        <v>12</v>
      </c>
      <c r="P22" s="23">
        <v>29</v>
      </c>
      <c r="Q22" s="23">
        <v>0</v>
      </c>
      <c r="R22" s="23">
        <v>23</v>
      </c>
      <c r="S22" s="23">
        <v>13</v>
      </c>
      <c r="T22" s="24">
        <v>13</v>
      </c>
      <c r="U22" s="25" t="s">
        <v>360</v>
      </c>
    </row>
    <row r="23" spans="1:21" s="13" customFormat="1" ht="22.5" customHeight="1" x14ac:dyDescent="0.25">
      <c r="A23" s="21">
        <v>19</v>
      </c>
      <c r="B23" s="22" t="s">
        <v>14</v>
      </c>
      <c r="C23" s="23">
        <v>0</v>
      </c>
      <c r="D23" s="23">
        <v>0</v>
      </c>
      <c r="E23" s="23">
        <v>28</v>
      </c>
      <c r="F23" s="23">
        <v>29</v>
      </c>
      <c r="G23" s="23">
        <v>0</v>
      </c>
      <c r="H23" s="23">
        <v>0</v>
      </c>
      <c r="I23" s="23">
        <v>0</v>
      </c>
      <c r="J23" s="23">
        <v>0</v>
      </c>
      <c r="K23" s="23">
        <v>0</v>
      </c>
      <c r="L23" s="23">
        <v>0</v>
      </c>
      <c r="M23" s="23">
        <v>0</v>
      </c>
      <c r="N23" s="23">
        <v>0</v>
      </c>
      <c r="O23" s="23">
        <v>31</v>
      </c>
      <c r="P23" s="23">
        <v>0</v>
      </c>
      <c r="Q23" s="23">
        <v>0</v>
      </c>
      <c r="R23" s="23">
        <v>0</v>
      </c>
      <c r="S23" s="23">
        <v>0</v>
      </c>
      <c r="T23" s="24">
        <v>0</v>
      </c>
      <c r="U23" s="25" t="s">
        <v>361</v>
      </c>
    </row>
    <row r="24" spans="1:21" s="13" customFormat="1" ht="22.5" customHeight="1" x14ac:dyDescent="0.25">
      <c r="A24" s="21">
        <v>20</v>
      </c>
      <c r="B24" s="22" t="s">
        <v>148</v>
      </c>
      <c r="C24" s="23">
        <v>0</v>
      </c>
      <c r="D24" s="23">
        <v>0</v>
      </c>
      <c r="E24" s="23">
        <v>0</v>
      </c>
      <c r="F24" s="23">
        <v>0</v>
      </c>
      <c r="G24" s="23">
        <v>0</v>
      </c>
      <c r="H24" s="23">
        <v>0</v>
      </c>
      <c r="I24" s="23">
        <v>0</v>
      </c>
      <c r="J24" s="23">
        <v>0</v>
      </c>
      <c r="K24" s="23">
        <v>0</v>
      </c>
      <c r="L24" s="23">
        <v>0</v>
      </c>
      <c r="M24" s="23">
        <v>0</v>
      </c>
      <c r="N24" s="23">
        <v>0</v>
      </c>
      <c r="O24" s="23">
        <v>0</v>
      </c>
      <c r="P24" s="23">
        <v>0</v>
      </c>
      <c r="Q24" s="23">
        <v>0</v>
      </c>
      <c r="R24" s="23">
        <v>7</v>
      </c>
      <c r="S24" s="23">
        <v>0</v>
      </c>
      <c r="T24" s="24">
        <v>0</v>
      </c>
      <c r="U24" s="25" t="s">
        <v>362</v>
      </c>
    </row>
    <row r="25" spans="1:21" s="13" customFormat="1" ht="22.5" customHeight="1" x14ac:dyDescent="0.25">
      <c r="A25" s="21">
        <v>21</v>
      </c>
      <c r="B25" s="22" t="s">
        <v>3</v>
      </c>
      <c r="C25" s="23">
        <v>0</v>
      </c>
      <c r="D25" s="23">
        <v>0</v>
      </c>
      <c r="E25" s="23">
        <v>68</v>
      </c>
      <c r="F25" s="23">
        <v>0</v>
      </c>
      <c r="G25" s="23">
        <v>60</v>
      </c>
      <c r="H25" s="23">
        <v>0</v>
      </c>
      <c r="I25" s="23">
        <v>0</v>
      </c>
      <c r="J25" s="23">
        <v>9</v>
      </c>
      <c r="K25" s="23">
        <v>0</v>
      </c>
      <c r="L25" s="23">
        <v>56</v>
      </c>
      <c r="M25" s="23">
        <v>0</v>
      </c>
      <c r="N25" s="23">
        <v>0</v>
      </c>
      <c r="O25" s="23">
        <v>0</v>
      </c>
      <c r="P25" s="23">
        <v>0</v>
      </c>
      <c r="Q25" s="23">
        <v>43</v>
      </c>
      <c r="R25" s="23">
        <v>49</v>
      </c>
      <c r="S25" s="23">
        <v>0</v>
      </c>
      <c r="T25" s="24">
        <v>0</v>
      </c>
      <c r="U25" s="25" t="s">
        <v>363</v>
      </c>
    </row>
    <row r="26" spans="1:21" s="13" customFormat="1" ht="22.5" customHeight="1" x14ac:dyDescent="0.25">
      <c r="A26" s="26">
        <v>22</v>
      </c>
      <c r="B26" s="27" t="s">
        <v>146</v>
      </c>
      <c r="C26" s="28">
        <v>1</v>
      </c>
      <c r="D26" s="28">
        <v>0</v>
      </c>
      <c r="E26" s="28">
        <v>13</v>
      </c>
      <c r="F26" s="28">
        <v>8</v>
      </c>
      <c r="G26" s="28">
        <v>0</v>
      </c>
      <c r="H26" s="28">
        <v>11</v>
      </c>
      <c r="I26" s="28">
        <v>0</v>
      </c>
      <c r="J26" s="28">
        <v>9</v>
      </c>
      <c r="K26" s="28">
        <v>11</v>
      </c>
      <c r="L26" s="28">
        <v>0</v>
      </c>
      <c r="M26" s="28">
        <v>0</v>
      </c>
      <c r="N26" s="28">
        <v>0</v>
      </c>
      <c r="O26" s="28">
        <v>0</v>
      </c>
      <c r="P26" s="28">
        <v>0</v>
      </c>
      <c r="Q26" s="28">
        <v>0</v>
      </c>
      <c r="R26" s="28">
        <v>8</v>
      </c>
      <c r="S26" s="28">
        <v>0</v>
      </c>
      <c r="T26" s="29">
        <v>0</v>
      </c>
      <c r="U26" s="30" t="s">
        <v>364</v>
      </c>
    </row>
    <row r="27" spans="1:21" s="13" customFormat="1" ht="22.5" customHeight="1" x14ac:dyDescent="0.25">
      <c r="A27" s="31">
        <v>23</v>
      </c>
      <c r="B27" s="22" t="s">
        <v>1</v>
      </c>
      <c r="C27" s="23">
        <v>0</v>
      </c>
      <c r="D27" s="23">
        <v>0</v>
      </c>
      <c r="E27" s="23">
        <v>3</v>
      </c>
      <c r="F27" s="23">
        <v>0</v>
      </c>
      <c r="G27" s="23">
        <v>0</v>
      </c>
      <c r="H27" s="23">
        <v>0</v>
      </c>
      <c r="I27" s="23">
        <v>6</v>
      </c>
      <c r="J27" s="23">
        <v>0</v>
      </c>
      <c r="K27" s="23">
        <v>0</v>
      </c>
      <c r="L27" s="23">
        <v>0</v>
      </c>
      <c r="M27" s="23">
        <v>11</v>
      </c>
      <c r="N27" s="23">
        <v>0</v>
      </c>
      <c r="O27" s="23">
        <v>0</v>
      </c>
      <c r="P27" s="23">
        <v>0</v>
      </c>
      <c r="Q27" s="23">
        <v>0</v>
      </c>
      <c r="R27" s="23">
        <v>0</v>
      </c>
      <c r="S27" s="23">
        <v>0</v>
      </c>
      <c r="T27" s="24">
        <v>0</v>
      </c>
      <c r="U27" s="25" t="s">
        <v>365</v>
      </c>
    </row>
    <row r="28" spans="1:21" s="13" customFormat="1" ht="22.5" customHeight="1" x14ac:dyDescent="0.25">
      <c r="A28" s="31">
        <v>24</v>
      </c>
      <c r="B28" s="22" t="s">
        <v>145</v>
      </c>
      <c r="C28" s="23">
        <v>0</v>
      </c>
      <c r="D28" s="23">
        <v>0</v>
      </c>
      <c r="E28" s="23">
        <v>0</v>
      </c>
      <c r="F28" s="23">
        <v>0</v>
      </c>
      <c r="G28" s="23">
        <v>0</v>
      </c>
      <c r="H28" s="23">
        <v>0</v>
      </c>
      <c r="I28" s="23">
        <v>0</v>
      </c>
      <c r="J28" s="23">
        <v>0</v>
      </c>
      <c r="K28" s="23">
        <v>0</v>
      </c>
      <c r="L28" s="23">
        <v>0</v>
      </c>
      <c r="M28" s="23">
        <v>0</v>
      </c>
      <c r="N28" s="23">
        <v>0</v>
      </c>
      <c r="O28" s="23">
        <v>0</v>
      </c>
      <c r="P28" s="23">
        <v>0</v>
      </c>
      <c r="Q28" s="23">
        <v>0</v>
      </c>
      <c r="R28" s="23">
        <v>0</v>
      </c>
      <c r="S28" s="23">
        <v>2</v>
      </c>
      <c r="T28" s="24">
        <v>0</v>
      </c>
      <c r="U28" s="25" t="s">
        <v>366</v>
      </c>
    </row>
    <row r="29" spans="1:21" s="20" customFormat="1" ht="22.5" customHeight="1" x14ac:dyDescent="0.25">
      <c r="A29" s="280" t="s">
        <v>144</v>
      </c>
      <c r="B29" s="280"/>
      <c r="C29" s="32">
        <v>168</v>
      </c>
      <c r="D29" s="32">
        <v>115</v>
      </c>
      <c r="E29" s="32">
        <v>383</v>
      </c>
      <c r="F29" s="32">
        <v>118</v>
      </c>
      <c r="G29" s="32">
        <v>223</v>
      </c>
      <c r="H29" s="32">
        <v>80</v>
      </c>
      <c r="I29" s="32">
        <v>85</v>
      </c>
      <c r="J29" s="32">
        <v>56</v>
      </c>
      <c r="K29" s="32">
        <v>44</v>
      </c>
      <c r="L29" s="32">
        <v>338</v>
      </c>
      <c r="M29" s="32">
        <v>89</v>
      </c>
      <c r="N29" s="32">
        <v>52</v>
      </c>
      <c r="O29" s="32">
        <v>122</v>
      </c>
      <c r="P29" s="32">
        <v>87</v>
      </c>
      <c r="Q29" s="32">
        <v>105</v>
      </c>
      <c r="R29" s="32">
        <v>270</v>
      </c>
      <c r="S29" s="32">
        <v>36</v>
      </c>
      <c r="T29" s="32">
        <v>55</v>
      </c>
      <c r="U29" s="33" t="s">
        <v>367</v>
      </c>
    </row>
    <row r="30" spans="1:21" s="13" customFormat="1" ht="22.5" customHeight="1" x14ac:dyDescent="0.25">
      <c r="A30" s="34" t="s">
        <v>235</v>
      </c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281" t="s">
        <v>432</v>
      </c>
      <c r="R30" s="281"/>
      <c r="S30" s="281"/>
      <c r="T30" s="281"/>
      <c r="U30" s="281"/>
    </row>
    <row r="31" spans="1:21" ht="22.5" customHeight="1" x14ac:dyDescent="0.25">
      <c r="A31" s="34" t="s">
        <v>288</v>
      </c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281" t="s">
        <v>433</v>
      </c>
      <c r="R31" s="281"/>
      <c r="S31" s="281"/>
      <c r="T31" s="281"/>
      <c r="U31" s="281"/>
    </row>
  </sheetData>
  <sortState ref="B4:V27">
    <sortCondition ref="B4:B27"/>
  </sortState>
  <mergeCells count="5">
    <mergeCell ref="A1:U1"/>
    <mergeCell ref="A2:U2"/>
    <mergeCell ref="A29:B29"/>
    <mergeCell ref="Q30:U30"/>
    <mergeCell ref="Q31:U31"/>
  </mergeCells>
  <hyperlinks>
    <hyperlink ref="T5" r:id="rId1" display="javascript:__doPostBack('ctl00$ContentPlaceHolder1$GridView1$ctl03$LinkButton2017','')"/>
    <hyperlink ref="T6" r:id="rId2" display="javascript:__doPostBack('ctl00$ContentPlaceHolder1$GridView1$ctl04$LinkButton2017','')"/>
    <hyperlink ref="T7" r:id="rId3" display="javascript:__doPostBack('ctl00$ContentPlaceHolder1$GridView1$ctl05$LinkButton2017','')"/>
    <hyperlink ref="T8" r:id="rId4" display="javascript:__doPostBack('ctl00$ContentPlaceHolder1$GridView1$ctl06$LinkButton2017','')"/>
    <hyperlink ref="T9" r:id="rId5" display="javascript:__doPostBack('ctl00$ContentPlaceHolder1$GridView1$ctl07$LinkButton2017','')"/>
    <hyperlink ref="T10" r:id="rId6" display="javascript:__doPostBack('ctl00$ContentPlaceHolder1$GridView1$ctl08$LinkButton2017','')"/>
    <hyperlink ref="T11" r:id="rId7" display="javascript:__doPostBack('ctl00$ContentPlaceHolder1$GridView1$ctl09$LinkButton2017','')"/>
    <hyperlink ref="T12" r:id="rId8" display="javascript:__doPostBack('ctl00$ContentPlaceHolder1$GridView1$ctl10$LinkButton2017','')"/>
    <hyperlink ref="T13" r:id="rId9" display="javascript:__doPostBack('ctl00$ContentPlaceHolder1$GridView1$ctl11$LinkButton2017','')"/>
    <hyperlink ref="T14" r:id="rId10" display="javascript:__doPostBack('ctl00$ContentPlaceHolder1$GridView1$ctl12$LinkButton2017','')"/>
    <hyperlink ref="T15" r:id="rId11" display="javascript:__doPostBack('ctl00$ContentPlaceHolder1$GridView1$ctl13$LinkButton2017','')"/>
    <hyperlink ref="T16" r:id="rId12" display="javascript:__doPostBack('ctl00$ContentPlaceHolder1$GridView1$ctl14$LinkButton2017','')"/>
    <hyperlink ref="T17" r:id="rId13" display="javascript:__doPostBack('ctl00$ContentPlaceHolder1$GridView1$ctl15$LinkButton2017','')"/>
    <hyperlink ref="T18" r:id="rId14" display="javascript:__doPostBack('ctl00$ContentPlaceHolder1$GridView1$ctl16$LinkButton2017','')"/>
    <hyperlink ref="T19" r:id="rId15" display="javascript:__doPostBack('ctl00$ContentPlaceHolder1$GridView1$ctl17$LinkButton2017','')"/>
    <hyperlink ref="T20" r:id="rId16" display="javascript:__doPostBack('ctl00$ContentPlaceHolder1$GridView1$ctl18$LinkButton2017','')"/>
    <hyperlink ref="T28" r:id="rId17" display="javascript:__doPostBack('ctl00$ContentPlaceHolder1$GridView1$ctl19$LinkButton2017','')"/>
    <hyperlink ref="T21" r:id="rId18" display="javascript:__doPostBack('ctl00$ContentPlaceHolder1$GridView1$ctl20$LinkButton2017','')"/>
    <hyperlink ref="T22" r:id="rId19" display="javascript:__doPostBack('ctl00$ContentPlaceHolder1$GridView1$ctl21$LinkButton2017','')"/>
    <hyperlink ref="T23" r:id="rId20" display="javascript:__doPostBack('ctl00$ContentPlaceHolder1$GridView1$ctl22$LinkButton2017','')"/>
    <hyperlink ref="T24" r:id="rId21" display="javascript:__doPostBack('ctl00$ContentPlaceHolder1$GridView1$ctl23$LinkButton2017','')"/>
    <hyperlink ref="T25" r:id="rId22" display="javascript:__doPostBack('ctl00$ContentPlaceHolder1$GridView1$ctl24$LinkButton2017','')"/>
    <hyperlink ref="T26" r:id="rId23" display="javascript:__doPostBack('ctl00$ContentPlaceHolder1$GridView1$ctl25$LinkButton2017','')"/>
    <hyperlink ref="T27" r:id="rId24" display="javascript:__doPostBack('ctl00$ContentPlaceHolder1$GridView1$ctl26$LinkButton2017','')"/>
  </hyperlinks>
  <pageMargins left="0.76" right="0.32" top="0.5" bottom="0.38" header="0.511811023622047" footer="0.31"/>
  <pageSetup scale="79" orientation="landscape" r:id="rId2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13</vt:i4>
      </vt:variant>
    </vt:vector>
  </HeadingPairs>
  <TitlesOfParts>
    <vt:vector size="24" baseType="lpstr">
      <vt:lpstr>4.01</vt:lpstr>
      <vt:lpstr>4.02</vt:lpstr>
      <vt:lpstr>4. 03</vt:lpstr>
      <vt:lpstr>4.04</vt:lpstr>
      <vt:lpstr>4.05</vt:lpstr>
      <vt:lpstr>4.06</vt:lpstr>
      <vt:lpstr>4.07</vt:lpstr>
      <vt:lpstr>4.08</vt:lpstr>
      <vt:lpstr>4.09</vt:lpstr>
      <vt:lpstr>4.10</vt:lpstr>
      <vt:lpstr>4.11</vt:lpstr>
      <vt:lpstr>'4. 03'!Print_Area</vt:lpstr>
      <vt:lpstr>'4.01'!Print_Area</vt:lpstr>
      <vt:lpstr>'4.02'!Print_Area</vt:lpstr>
      <vt:lpstr>'4.04'!Print_Area</vt:lpstr>
      <vt:lpstr>'4.05'!Print_Area</vt:lpstr>
      <vt:lpstr>'4.06'!Print_Area</vt:lpstr>
      <vt:lpstr>'4.07'!Print_Area</vt:lpstr>
      <vt:lpstr>'4.08'!Print_Area</vt:lpstr>
      <vt:lpstr>'4.09'!Print_Area</vt:lpstr>
      <vt:lpstr>'4.10'!Print_Area</vt:lpstr>
      <vt:lpstr>'4.11'!Print_Area</vt:lpstr>
      <vt:lpstr>'4.04'!Print_Titles</vt:lpstr>
      <vt:lpstr>'4.05'!Print_Titles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SSD</cp:lastModifiedBy>
  <cp:lastPrinted>2019-04-03T11:53:20Z</cp:lastPrinted>
  <dcterms:created xsi:type="dcterms:W3CDTF">2017-12-21T18:54:32Z</dcterms:created>
  <dcterms:modified xsi:type="dcterms:W3CDTF">2019-05-02T20:23:00Z</dcterms:modified>
</cp:coreProperties>
</file>